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L\Desktop\naac\"/>
    </mc:Choice>
  </mc:AlternateContent>
  <xr:revisionPtr revIDLastSave="0" documentId="8_{0F045E07-2194-4D6E-BB8F-9D2CE85568F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E103" i="1"/>
  <c r="E25" i="1"/>
  <c r="D103" i="1"/>
  <c r="G25" i="1"/>
  <c r="H25" i="1" s="1"/>
  <c r="G51" i="1"/>
  <c r="H51" i="1" s="1"/>
  <c r="G76" i="1"/>
  <c r="G129" i="1"/>
  <c r="H129" i="1" s="1"/>
  <c r="H124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07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81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55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E129" i="1"/>
  <c r="D129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07" i="1"/>
  <c r="F101" i="1"/>
  <c r="F102" i="1"/>
  <c r="E76" i="1"/>
  <c r="D76" i="1"/>
  <c r="H76" i="1" s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51" i="1"/>
  <c r="D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D25" i="1"/>
  <c r="H103" i="1" l="1"/>
  <c r="F103" i="1"/>
</calcChain>
</file>

<file path=xl/sharedStrings.xml><?xml version="1.0" encoding="utf-8"?>
<sst xmlns="http://schemas.openxmlformats.org/spreadsheetml/2006/main" count="462" uniqueCount="104">
  <si>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</si>
  <si>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</si>
  <si>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</si>
  <si>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</si>
  <si>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</si>
  <si>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</si>
  <si>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B.A.</t>
  </si>
  <si>
    <t>B.A.(PASS)</t>
  </si>
  <si>
    <t>B.A.(Hons.)Economics</t>
  </si>
  <si>
    <t>B.A.(Hons.)Geography</t>
  </si>
  <si>
    <t>B.A. (Hons.)Pol. Science</t>
  </si>
  <si>
    <t>B.A.(Hons.)Hindi</t>
  </si>
  <si>
    <t>B.A.(Hons.)History</t>
  </si>
  <si>
    <t>B.A.(Hons.) English</t>
  </si>
  <si>
    <t>B.Com.(Pass)</t>
  </si>
  <si>
    <t>B.Com.(Hons.)</t>
  </si>
  <si>
    <t>B.C.A.</t>
  </si>
  <si>
    <t>B.Sc(Pass)</t>
  </si>
  <si>
    <t>B.Sc(Hons.)Mathematics</t>
  </si>
  <si>
    <t>B.Sc(Hons.)Zoology</t>
  </si>
  <si>
    <t>B.Sc(Hons.)Bio-Tech</t>
  </si>
  <si>
    <t>B.Sc(Hons.)Botany</t>
  </si>
  <si>
    <t>B.Sc Home Science</t>
  </si>
  <si>
    <t>M.Sc Computer Science</t>
  </si>
  <si>
    <t>M.C.A.</t>
  </si>
  <si>
    <t>M.Com.</t>
  </si>
  <si>
    <t>M.A. Geography</t>
  </si>
  <si>
    <t>M.A. English</t>
  </si>
  <si>
    <t>B.Com.</t>
  </si>
  <si>
    <t>B.Com</t>
  </si>
  <si>
    <t>B.Sc.</t>
  </si>
  <si>
    <t>M.Sc.</t>
  </si>
  <si>
    <t>MCA</t>
  </si>
  <si>
    <t>M.A.</t>
  </si>
  <si>
    <t>6th Sem</t>
  </si>
  <si>
    <t>4th Sem</t>
  </si>
  <si>
    <t>Pass percentage</t>
  </si>
  <si>
    <t>Year 1 (2021-2022)</t>
  </si>
  <si>
    <t>Programme Code</t>
  </si>
  <si>
    <t>Programme Name</t>
  </si>
  <si>
    <t>Number of students passed in final semester/year examination</t>
  </si>
  <si>
    <t>Pass Percentage</t>
  </si>
  <si>
    <t>B.A (Hons.)English</t>
  </si>
  <si>
    <t>BA</t>
  </si>
  <si>
    <t>B.A (Hons.)History</t>
  </si>
  <si>
    <t>B.A (Hons.)Hindi</t>
  </si>
  <si>
    <t>B.A (Hons.)Pol.Science</t>
  </si>
  <si>
    <t>B.A (Hons.)Geography</t>
  </si>
  <si>
    <t>B.A (Hons.)Economics</t>
  </si>
  <si>
    <t>B.A (Pass)</t>
  </si>
  <si>
    <t>B.Com (Pass)</t>
  </si>
  <si>
    <t>Bcom</t>
  </si>
  <si>
    <t>B.Com (Hons)</t>
  </si>
  <si>
    <t>BCA</t>
  </si>
  <si>
    <t>BSc</t>
  </si>
  <si>
    <t>B.Sc(Hons)Mathematics</t>
  </si>
  <si>
    <t>B.Sc(Hons)Zoology</t>
  </si>
  <si>
    <t>B.Sc(Hons)Bio-Tech</t>
  </si>
  <si>
    <t>B.Sc(Hons)Botany</t>
  </si>
  <si>
    <t>MSc</t>
  </si>
  <si>
    <t>M.Com</t>
  </si>
  <si>
    <t>Mcom</t>
  </si>
  <si>
    <t>M.A Geography</t>
  </si>
  <si>
    <t>MA</t>
  </si>
  <si>
    <t>M.A English</t>
  </si>
  <si>
    <t>Eco</t>
  </si>
  <si>
    <t>Eng</t>
  </si>
  <si>
    <t>PolSc</t>
  </si>
  <si>
    <t>Geog</t>
  </si>
  <si>
    <t>Hin</t>
  </si>
  <si>
    <t>BCOH</t>
  </si>
  <si>
    <t>BCom</t>
  </si>
  <si>
    <t>ZOO</t>
  </si>
  <si>
    <t>BOT</t>
  </si>
  <si>
    <t>HomeSc</t>
  </si>
  <si>
    <t>Bio-Tech</t>
  </si>
  <si>
    <t>Math</t>
  </si>
  <si>
    <t>MENG</t>
  </si>
  <si>
    <t>MGEO</t>
  </si>
  <si>
    <t>MCOM</t>
  </si>
  <si>
    <t>MSC</t>
  </si>
  <si>
    <t>()</t>
  </si>
  <si>
    <t>Year 2 (2020-2021)</t>
  </si>
  <si>
    <t>Year 3 (2019-2020)</t>
  </si>
  <si>
    <t>Year 4 (2018-2019)</t>
  </si>
  <si>
    <t xml:space="preserve">  B.A.(Hons.)Pol.Science</t>
  </si>
  <si>
    <t>B.A.(Hons.)English</t>
  </si>
  <si>
    <t>B.A. (Pass )</t>
  </si>
  <si>
    <t>B.Com(pass)</t>
  </si>
  <si>
    <t>B.Sc.(Hons.)Zoology</t>
  </si>
  <si>
    <t>B.Sc.(Hons.)Botany</t>
  </si>
  <si>
    <t>B.Sc.Home Science</t>
  </si>
  <si>
    <t>B.Sc.(Hons.)Bio-Tech</t>
  </si>
  <si>
    <t>B.Sc.(Pass)</t>
  </si>
  <si>
    <t>B.Sc.(Hons.)Mathematics</t>
  </si>
  <si>
    <t xml:space="preserve">M.Sc. Computer Science </t>
  </si>
  <si>
    <t>B.A.(Histroy)</t>
  </si>
  <si>
    <t>Year 5 (2017-2018)</t>
  </si>
  <si>
    <t xml:space="preserve">4th sem </t>
  </si>
  <si>
    <t>M.A. (Music)</t>
  </si>
  <si>
    <t>M.A. ( music)</t>
  </si>
  <si>
    <t>0verall pass</t>
  </si>
  <si>
    <t>overall pass</t>
  </si>
  <si>
    <t>Pass percentage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</si>
</sst>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F0D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/>
    <xf numFmtId="2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0" fontId="0" fillId="2" borderId="2" xfId="0" applyFill="1" applyBorder="1"/>
    <xf numFmtId="0" fontId="1" fillId="0" borderId="1" xfId="0" applyFont="1" applyBorder="1"/>
    <xf numFmtId="0" fontId="1" fillId="0" borderId="0" xfId="0" applyFont="1"/>
    <xf numFmtId="2" fontId="4" fillId="0" borderId="0" xfId="0" applyNumberFormat="1" applyFont="1"/>
    <xf numFmtId="0" fontId="4" fillId="0" borderId="0" xfId="0" applyFont="1"/>
    <xf numFmtId="0" fontId="1" fillId="3" borderId="1" xfId="0" applyFont="1" applyFill="1" applyBorder="1"/>
    <xf numFmtId="0" fontId="1" fillId="3" borderId="0" xfId="0" applyFont="1" applyFill="1"/>
    <xf numFmtId="2" fontId="4" fillId="3" borderId="0" xfId="0" applyNumberFormat="1" applyFont="1" applyFill="1"/>
    <xf numFmtId="0" fontId="4" fillId="3" borderId="0" xfId="0" applyFont="1" applyFill="1"/>
    <xf numFmtId="0" fontId="0" fillId="0" borderId="3" xfId="0" applyBorder="1"/>
    <xf numFmtId="10" fontId="0" fillId="0" borderId="0" xfId="0" applyNumberFormat="1"/>
    <xf numFmtId="0" fontId="5" fillId="4" borderId="2" xfId="0" applyFont="1" applyFill="1" applyBorder="1" applyAlignment="1">
      <alignment vertical="top" wrapText="1"/>
    </xf>
    <xf numFmtId="0" fontId="6" fillId="0" borderId="2" xfId="0" applyFont="1" applyBorder="1"/>
    <xf numFmtId="0" fontId="0" fillId="0" borderId="4" xfId="0" applyBorder="1"/>
    <xf numFmtId="0" fontId="0" fillId="2" borderId="3" xfId="0" applyFill="1" applyBorder="1"/>
    <xf numFmtId="2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9" fontId="0" fillId="0" borderId="2" xfId="1" applyFont="1" applyBorder="1"/>
    <xf numFmtId="0" fontId="7" fillId="0" borderId="2" xfId="0" applyFont="1" applyBorder="1"/>
    <xf numFmtId="2" fontId="0" fillId="0" borderId="2" xfId="0" applyNumberFormat="1" applyBorder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/>
    <xf numFmtId="0" fontId="1" fillId="0" borderId="3" xfId="0" applyFont="1" applyBorder="1" applyAlignment="1">
      <alignment horizontal="center" vertical="top"/>
    </xf>
    <xf numFmtId="1" fontId="0" fillId="0" borderId="2" xfId="0" applyNumberFormat="1" applyBorder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abSelected="1" topLeftCell="B1" workbookViewId="0">
      <selection activeCell="G25" sqref="G25"/>
    </sheetView>
  </sheetViews>
  <sheetFormatPr defaultColWidth="27.54296875" defaultRowHeight="14.5" x14ac:dyDescent="0.35"/>
  <cols>
    <col min="1" max="1" width="9.6328125" customWidth="1"/>
    <col min="2" max="2" width="25" customWidth="1"/>
    <col min="3" max="3" width="16.08984375" customWidth="1"/>
    <col min="4" max="4" width="33.08984375" customWidth="1"/>
    <col min="5" max="5" width="28.36328125" customWidth="1"/>
    <col min="6" max="6" width="21.54296875" style="5" customWidth="1"/>
  </cols>
  <sheetData>
    <row r="1" spans="1:8" s="11" customFormat="1" ht="15.5" x14ac:dyDescent="0.35">
      <c r="A1" s="8" t="s">
        <v>0</v>
      </c>
      <c r="B1" s="8"/>
      <c r="C1" s="8"/>
      <c r="D1" s="9"/>
      <c r="E1" s="9"/>
      <c r="F1" s="10"/>
    </row>
    <row r="2" spans="1:8" s="15" customFormat="1" ht="15.5" x14ac:dyDescent="0.35">
      <c r="A2" s="12"/>
      <c r="B2" s="12"/>
      <c r="C2" s="12"/>
      <c r="D2" s="13" t="s">
        <v>37</v>
      </c>
      <c r="E2" s="13"/>
      <c r="F2" s="14"/>
    </row>
    <row r="3" spans="1:8" s="3" customFormat="1" ht="42" customHeight="1" x14ac:dyDescent="0.35">
      <c r="A3" s="1" t="s">
        <v>1</v>
      </c>
      <c r="B3" s="2" t="s">
        <v>2</v>
      </c>
      <c r="C3" s="1" t="s">
        <v>3</v>
      </c>
      <c r="D3" s="2" t="s">
        <v>4</v>
      </c>
      <c r="E3" s="6" t="s">
        <v>5</v>
      </c>
      <c r="F3" s="22" t="s">
        <v>36</v>
      </c>
      <c r="G3" s="23" t="s">
        <v>101</v>
      </c>
      <c r="H3" s="23" t="s">
        <v>103</v>
      </c>
    </row>
    <row r="4" spans="1:8" x14ac:dyDescent="0.35">
      <c r="A4" s="4" t="s">
        <v>34</v>
      </c>
      <c r="B4" s="4" t="s">
        <v>7</v>
      </c>
      <c r="C4" s="4" t="s">
        <v>6</v>
      </c>
      <c r="D4" s="7">
        <v>440</v>
      </c>
      <c r="E4" s="21">
        <v>276</v>
      </c>
      <c r="F4" s="24">
        <f>E4/D4</f>
        <v>0.62727272727272732</v>
      </c>
      <c r="G4" s="4">
        <v>253</v>
      </c>
      <c r="H4" s="26">
        <f>G4/D4*100</f>
        <v>57.499999999999993</v>
      </c>
    </row>
    <row r="5" spans="1:8" x14ac:dyDescent="0.35">
      <c r="A5" s="4" t="s">
        <v>34</v>
      </c>
      <c r="B5" s="4" t="s">
        <v>8</v>
      </c>
      <c r="C5" s="4" t="s">
        <v>6</v>
      </c>
      <c r="D5" s="4">
        <v>45</v>
      </c>
      <c r="E5" s="16">
        <v>26</v>
      </c>
      <c r="F5" s="24">
        <f t="shared" ref="F5:F24" si="0">E5/D5</f>
        <v>0.57777777777777772</v>
      </c>
      <c r="G5" s="4">
        <v>26</v>
      </c>
      <c r="H5" s="26">
        <f t="shared" ref="H5:H24" si="1">G5/D5*100</f>
        <v>57.777777777777771</v>
      </c>
    </row>
    <row r="6" spans="1:8" x14ac:dyDescent="0.35">
      <c r="A6" s="4" t="s">
        <v>34</v>
      </c>
      <c r="B6" s="4" t="s">
        <v>9</v>
      </c>
      <c r="C6" s="4" t="s">
        <v>6</v>
      </c>
      <c r="D6" s="4">
        <v>46</v>
      </c>
      <c r="E6" s="16">
        <v>44</v>
      </c>
      <c r="F6" s="24">
        <f t="shared" si="0"/>
        <v>0.95652173913043481</v>
      </c>
      <c r="G6" s="4">
        <v>43</v>
      </c>
      <c r="H6" s="26">
        <f t="shared" si="1"/>
        <v>93.478260869565219</v>
      </c>
    </row>
    <row r="7" spans="1:8" x14ac:dyDescent="0.35">
      <c r="A7" s="4" t="s">
        <v>34</v>
      </c>
      <c r="B7" s="4" t="s">
        <v>10</v>
      </c>
      <c r="C7" s="4" t="s">
        <v>6</v>
      </c>
      <c r="D7" s="7">
        <v>55</v>
      </c>
      <c r="E7" s="21">
        <v>48</v>
      </c>
      <c r="F7" s="24">
        <f t="shared" si="0"/>
        <v>0.87272727272727268</v>
      </c>
      <c r="G7" s="4">
        <v>47</v>
      </c>
      <c r="H7" s="26">
        <f t="shared" si="1"/>
        <v>85.454545454545453</v>
      </c>
    </row>
    <row r="8" spans="1:8" x14ac:dyDescent="0.35">
      <c r="A8" s="4" t="s">
        <v>34</v>
      </c>
      <c r="B8" s="4" t="s">
        <v>11</v>
      </c>
      <c r="C8" s="4" t="s">
        <v>6</v>
      </c>
      <c r="D8" s="4">
        <v>47</v>
      </c>
      <c r="E8" s="16">
        <v>26</v>
      </c>
      <c r="F8" s="24">
        <f t="shared" si="0"/>
        <v>0.55319148936170215</v>
      </c>
      <c r="G8" s="4">
        <v>21</v>
      </c>
      <c r="H8" s="26">
        <f t="shared" si="1"/>
        <v>44.680851063829785</v>
      </c>
    </row>
    <row r="9" spans="1:8" x14ac:dyDescent="0.35">
      <c r="A9" s="4" t="s">
        <v>34</v>
      </c>
      <c r="B9" s="4" t="s">
        <v>12</v>
      </c>
      <c r="C9" s="4" t="s">
        <v>6</v>
      </c>
      <c r="D9" s="7">
        <v>35</v>
      </c>
      <c r="E9" s="21">
        <v>27</v>
      </c>
      <c r="F9" s="24">
        <f t="shared" si="0"/>
        <v>0.77142857142857146</v>
      </c>
      <c r="G9" s="4">
        <v>25</v>
      </c>
      <c r="H9" s="26">
        <f t="shared" si="1"/>
        <v>71.428571428571431</v>
      </c>
    </row>
    <row r="10" spans="1:8" x14ac:dyDescent="0.35">
      <c r="A10" s="4" t="s">
        <v>34</v>
      </c>
      <c r="B10" s="4" t="s">
        <v>13</v>
      </c>
      <c r="C10" s="4" t="s">
        <v>6</v>
      </c>
      <c r="D10" s="4">
        <v>45</v>
      </c>
      <c r="E10" s="16">
        <v>43</v>
      </c>
      <c r="F10" s="24">
        <f t="shared" si="0"/>
        <v>0.9555555555555556</v>
      </c>
      <c r="G10" s="4">
        <v>41</v>
      </c>
      <c r="H10" s="26">
        <f t="shared" si="1"/>
        <v>91.111111111111114</v>
      </c>
    </row>
    <row r="11" spans="1:8" x14ac:dyDescent="0.35">
      <c r="A11" s="4" t="s">
        <v>34</v>
      </c>
      <c r="B11" s="4" t="s">
        <v>14</v>
      </c>
      <c r="C11" s="4" t="s">
        <v>29</v>
      </c>
      <c r="D11" s="4">
        <v>440</v>
      </c>
      <c r="E11" s="16">
        <v>384</v>
      </c>
      <c r="F11" s="24">
        <f t="shared" si="0"/>
        <v>0.87272727272727268</v>
      </c>
      <c r="G11" s="4">
        <v>371</v>
      </c>
      <c r="H11" s="26">
        <f t="shared" si="1"/>
        <v>84.318181818181813</v>
      </c>
    </row>
    <row r="12" spans="1:8" x14ac:dyDescent="0.35">
      <c r="A12" s="4" t="s">
        <v>34</v>
      </c>
      <c r="B12" s="4" t="s">
        <v>15</v>
      </c>
      <c r="C12" s="4" t="s">
        <v>28</v>
      </c>
      <c r="D12" s="4">
        <v>58</v>
      </c>
      <c r="E12" s="16">
        <v>56</v>
      </c>
      <c r="F12" s="24">
        <f t="shared" si="0"/>
        <v>0.96551724137931039</v>
      </c>
      <c r="G12" s="4">
        <v>52</v>
      </c>
      <c r="H12" s="26">
        <f t="shared" si="1"/>
        <v>89.65517241379311</v>
      </c>
    </row>
    <row r="13" spans="1:8" x14ac:dyDescent="0.35">
      <c r="A13" s="4" t="s">
        <v>34</v>
      </c>
      <c r="B13" s="4" t="s">
        <v>16</v>
      </c>
      <c r="C13" s="4" t="s">
        <v>16</v>
      </c>
      <c r="D13" s="4">
        <v>90</v>
      </c>
      <c r="E13" s="16">
        <v>68</v>
      </c>
      <c r="F13" s="24">
        <f t="shared" si="0"/>
        <v>0.75555555555555554</v>
      </c>
      <c r="G13" s="4">
        <v>64</v>
      </c>
      <c r="H13" s="26">
        <f t="shared" si="1"/>
        <v>71.111111111111114</v>
      </c>
    </row>
    <row r="14" spans="1:8" x14ac:dyDescent="0.35">
      <c r="A14" s="4" t="s">
        <v>34</v>
      </c>
      <c r="B14" s="4" t="s">
        <v>17</v>
      </c>
      <c r="C14" s="4" t="s">
        <v>30</v>
      </c>
      <c r="D14" s="7">
        <v>477</v>
      </c>
      <c r="E14" s="21">
        <v>361</v>
      </c>
      <c r="F14" s="24">
        <f t="shared" si="0"/>
        <v>0.75681341719077566</v>
      </c>
      <c r="G14" s="4">
        <v>344</v>
      </c>
      <c r="H14" s="26">
        <f t="shared" si="1"/>
        <v>72.117400419287208</v>
      </c>
    </row>
    <row r="15" spans="1:8" x14ac:dyDescent="0.35">
      <c r="A15" s="4" t="s">
        <v>34</v>
      </c>
      <c r="B15" s="4" t="s">
        <v>18</v>
      </c>
      <c r="C15" s="4" t="s">
        <v>30</v>
      </c>
      <c r="D15" s="4">
        <v>57</v>
      </c>
      <c r="E15" s="16">
        <v>30</v>
      </c>
      <c r="F15" s="24">
        <f t="shared" si="0"/>
        <v>0.52631578947368418</v>
      </c>
      <c r="G15" s="4">
        <v>29</v>
      </c>
      <c r="H15" s="26">
        <f t="shared" si="1"/>
        <v>50.877192982456144</v>
      </c>
    </row>
    <row r="16" spans="1:8" x14ac:dyDescent="0.35">
      <c r="A16" s="4" t="s">
        <v>34</v>
      </c>
      <c r="B16" s="4" t="s">
        <v>19</v>
      </c>
      <c r="C16" s="4" t="s">
        <v>30</v>
      </c>
      <c r="D16" s="4">
        <v>50</v>
      </c>
      <c r="E16" s="16">
        <v>50</v>
      </c>
      <c r="F16" s="24">
        <f t="shared" si="0"/>
        <v>1</v>
      </c>
      <c r="G16" s="4">
        <v>48</v>
      </c>
      <c r="H16" s="26">
        <f t="shared" si="1"/>
        <v>96</v>
      </c>
    </row>
    <row r="17" spans="1:8" x14ac:dyDescent="0.35">
      <c r="A17" s="4" t="s">
        <v>34</v>
      </c>
      <c r="B17" s="4" t="s">
        <v>20</v>
      </c>
      <c r="C17" s="4" t="s">
        <v>30</v>
      </c>
      <c r="D17" s="7">
        <v>51</v>
      </c>
      <c r="E17" s="21">
        <v>45</v>
      </c>
      <c r="F17" s="24">
        <f t="shared" si="0"/>
        <v>0.88235294117647056</v>
      </c>
      <c r="G17" s="4">
        <v>40</v>
      </c>
      <c r="H17" s="26">
        <f t="shared" si="1"/>
        <v>78.431372549019613</v>
      </c>
    </row>
    <row r="18" spans="1:8" x14ac:dyDescent="0.35">
      <c r="A18" s="4" t="s">
        <v>34</v>
      </c>
      <c r="B18" s="4" t="s">
        <v>21</v>
      </c>
      <c r="C18" s="4" t="s">
        <v>30</v>
      </c>
      <c r="D18" s="4">
        <v>44</v>
      </c>
      <c r="E18" s="16">
        <v>43</v>
      </c>
      <c r="F18" s="24">
        <f t="shared" si="0"/>
        <v>0.97727272727272729</v>
      </c>
      <c r="G18" s="25">
        <v>43</v>
      </c>
      <c r="H18" s="26">
        <f t="shared" si="1"/>
        <v>97.727272727272734</v>
      </c>
    </row>
    <row r="19" spans="1:8" x14ac:dyDescent="0.35">
      <c r="A19" s="4" t="s">
        <v>34</v>
      </c>
      <c r="B19" s="4" t="s">
        <v>22</v>
      </c>
      <c r="C19" s="4" t="s">
        <v>30</v>
      </c>
      <c r="D19" s="4">
        <v>35</v>
      </c>
      <c r="E19" s="16">
        <v>34</v>
      </c>
      <c r="F19" s="24">
        <f t="shared" si="0"/>
        <v>0.97142857142857142</v>
      </c>
      <c r="G19" s="4">
        <v>30</v>
      </c>
      <c r="H19" s="26">
        <f t="shared" si="1"/>
        <v>85.714285714285708</v>
      </c>
    </row>
    <row r="20" spans="1:8" x14ac:dyDescent="0.35">
      <c r="A20" s="4" t="s">
        <v>35</v>
      </c>
      <c r="B20" s="4" t="s">
        <v>23</v>
      </c>
      <c r="C20" s="4" t="s">
        <v>31</v>
      </c>
      <c r="D20" s="7">
        <v>55</v>
      </c>
      <c r="E20" s="21">
        <v>32</v>
      </c>
      <c r="F20" s="24">
        <f t="shared" si="0"/>
        <v>0.58181818181818179</v>
      </c>
      <c r="G20" s="4">
        <v>31</v>
      </c>
      <c r="H20" s="26">
        <f t="shared" si="1"/>
        <v>56.36363636363636</v>
      </c>
    </row>
    <row r="21" spans="1:8" x14ac:dyDescent="0.35">
      <c r="A21" s="4" t="s">
        <v>34</v>
      </c>
      <c r="B21" s="4" t="s">
        <v>24</v>
      </c>
      <c r="C21" s="4" t="s">
        <v>32</v>
      </c>
      <c r="D21" s="7">
        <v>97</v>
      </c>
      <c r="E21" s="21">
        <v>88</v>
      </c>
      <c r="F21" s="24">
        <f t="shared" si="0"/>
        <v>0.90721649484536082</v>
      </c>
      <c r="G21" s="4">
        <v>86</v>
      </c>
      <c r="H21" s="26">
        <f t="shared" si="1"/>
        <v>88.659793814432987</v>
      </c>
    </row>
    <row r="22" spans="1:8" x14ac:dyDescent="0.35">
      <c r="A22" s="4" t="s">
        <v>35</v>
      </c>
      <c r="B22" s="4" t="s">
        <v>25</v>
      </c>
      <c r="C22" s="4" t="s">
        <v>25</v>
      </c>
      <c r="D22" s="7">
        <v>57</v>
      </c>
      <c r="E22" s="21">
        <v>52</v>
      </c>
      <c r="F22" s="24">
        <f t="shared" si="0"/>
        <v>0.91228070175438591</v>
      </c>
      <c r="G22" s="4">
        <v>52</v>
      </c>
      <c r="H22" s="26">
        <f t="shared" si="1"/>
        <v>91.228070175438589</v>
      </c>
    </row>
    <row r="23" spans="1:8" x14ac:dyDescent="0.35">
      <c r="A23" s="4" t="s">
        <v>35</v>
      </c>
      <c r="B23" s="4" t="s">
        <v>26</v>
      </c>
      <c r="C23" s="4" t="s">
        <v>33</v>
      </c>
      <c r="D23" s="7">
        <v>20</v>
      </c>
      <c r="E23" s="21">
        <v>19</v>
      </c>
      <c r="F23" s="24">
        <f t="shared" si="0"/>
        <v>0.95</v>
      </c>
      <c r="G23" s="4">
        <v>19</v>
      </c>
      <c r="H23" s="26">
        <f t="shared" si="1"/>
        <v>95</v>
      </c>
    </row>
    <row r="24" spans="1:8" x14ac:dyDescent="0.35">
      <c r="A24" s="4" t="s">
        <v>35</v>
      </c>
      <c r="B24" s="4" t="s">
        <v>27</v>
      </c>
      <c r="C24" s="4" t="s">
        <v>33</v>
      </c>
      <c r="D24" s="7">
        <v>53</v>
      </c>
      <c r="E24" s="21">
        <v>43</v>
      </c>
      <c r="F24" s="24">
        <f t="shared" si="0"/>
        <v>0.81132075471698117</v>
      </c>
      <c r="G24" s="4">
        <v>40</v>
      </c>
      <c r="H24" s="26">
        <f t="shared" si="1"/>
        <v>75.471698113207552</v>
      </c>
    </row>
    <row r="25" spans="1:8" x14ac:dyDescent="0.35">
      <c r="D25">
        <f>SUM(D4:D24)</f>
        <v>2297</v>
      </c>
      <c r="E25">
        <f>SUM(E4:E24)</f>
        <v>1795</v>
      </c>
      <c r="G25">
        <f>SUM(G4:G24)</f>
        <v>1705</v>
      </c>
      <c r="H25" s="5">
        <f>G25/D25*100</f>
        <v>74.227252938615578</v>
      </c>
    </row>
    <row r="27" spans="1:8" s="11" customFormat="1" ht="15.5" x14ac:dyDescent="0.35">
      <c r="A27" s="8" t="s">
        <v>0</v>
      </c>
      <c r="B27" s="8"/>
      <c r="C27" s="8"/>
      <c r="D27" s="9"/>
      <c r="E27" s="9"/>
      <c r="F27" s="10"/>
    </row>
    <row r="28" spans="1:8" s="15" customFormat="1" ht="15.5" x14ac:dyDescent="0.35">
      <c r="A28" s="12"/>
      <c r="B28" s="13"/>
      <c r="C28" s="13"/>
      <c r="D28" s="13" t="s">
        <v>82</v>
      </c>
      <c r="E28" s="13"/>
      <c r="F28" s="14"/>
    </row>
    <row r="29" spans="1:8" s="3" customFormat="1" ht="42" customHeight="1" x14ac:dyDescent="0.35">
      <c r="A29" s="1" t="s">
        <v>1</v>
      </c>
      <c r="B29" s="2" t="s">
        <v>2</v>
      </c>
      <c r="C29" s="1" t="s">
        <v>3</v>
      </c>
      <c r="D29" s="2" t="s">
        <v>4</v>
      </c>
      <c r="E29" s="2" t="s">
        <v>5</v>
      </c>
      <c r="F29" s="22" t="s">
        <v>36</v>
      </c>
      <c r="G29" s="23" t="s">
        <v>102</v>
      </c>
      <c r="H29" s="23" t="s">
        <v>103</v>
      </c>
    </row>
    <row r="30" spans="1:8" x14ac:dyDescent="0.35">
      <c r="A30" s="4" t="s">
        <v>34</v>
      </c>
      <c r="B30" s="4" t="s">
        <v>7</v>
      </c>
      <c r="C30" s="4" t="s">
        <v>6</v>
      </c>
      <c r="D30" s="4">
        <v>431</v>
      </c>
      <c r="E30" s="4">
        <v>339</v>
      </c>
      <c r="F30" s="26">
        <f>E30/D30*100</f>
        <v>78.654292343387468</v>
      </c>
      <c r="G30" s="4">
        <v>185</v>
      </c>
      <c r="H30" s="26">
        <f>G30/D30*100</f>
        <v>42.923433874709978</v>
      </c>
    </row>
    <row r="31" spans="1:8" x14ac:dyDescent="0.35">
      <c r="A31" s="4" t="s">
        <v>34</v>
      </c>
      <c r="B31" s="4" t="s">
        <v>8</v>
      </c>
      <c r="C31" s="4" t="s">
        <v>6</v>
      </c>
      <c r="D31" s="4">
        <v>48</v>
      </c>
      <c r="E31" s="4">
        <v>47</v>
      </c>
      <c r="F31" s="26">
        <f>E31/D31*100</f>
        <v>97.916666666666657</v>
      </c>
      <c r="G31" s="4">
        <v>33</v>
      </c>
      <c r="H31" s="26">
        <f t="shared" ref="H31:H50" si="2">G31/D31*100</f>
        <v>68.75</v>
      </c>
    </row>
    <row r="32" spans="1:8" x14ac:dyDescent="0.35">
      <c r="A32" s="4" t="s">
        <v>34</v>
      </c>
      <c r="B32" s="4" t="s">
        <v>9</v>
      </c>
      <c r="C32" s="4" t="s">
        <v>6</v>
      </c>
      <c r="D32" s="4">
        <v>48</v>
      </c>
      <c r="E32" s="4">
        <v>46</v>
      </c>
      <c r="F32" s="26">
        <f t="shared" ref="F32:F50" si="3">E32/D32*100</f>
        <v>95.833333333333343</v>
      </c>
      <c r="G32" s="4">
        <v>38</v>
      </c>
      <c r="H32" s="26">
        <f t="shared" si="2"/>
        <v>79.166666666666657</v>
      </c>
    </row>
    <row r="33" spans="1:8" x14ac:dyDescent="0.35">
      <c r="A33" s="4" t="s">
        <v>34</v>
      </c>
      <c r="B33" s="4" t="s">
        <v>10</v>
      </c>
      <c r="C33" s="4" t="s">
        <v>6</v>
      </c>
      <c r="D33" s="4">
        <v>52</v>
      </c>
      <c r="E33" s="4">
        <v>49</v>
      </c>
      <c r="F33" s="26">
        <f t="shared" si="3"/>
        <v>94.230769230769226</v>
      </c>
      <c r="G33" s="4">
        <v>40</v>
      </c>
      <c r="H33" s="26">
        <f t="shared" si="2"/>
        <v>76.923076923076934</v>
      </c>
    </row>
    <row r="34" spans="1:8" x14ac:dyDescent="0.35">
      <c r="A34" s="4" t="s">
        <v>34</v>
      </c>
      <c r="B34" s="4" t="s">
        <v>11</v>
      </c>
      <c r="C34" s="4" t="s">
        <v>6</v>
      </c>
      <c r="D34" s="4">
        <v>46</v>
      </c>
      <c r="E34" s="4">
        <v>34</v>
      </c>
      <c r="F34" s="26">
        <f t="shared" si="3"/>
        <v>73.91304347826086</v>
      </c>
      <c r="G34" s="4">
        <v>14</v>
      </c>
      <c r="H34" s="26">
        <f t="shared" si="2"/>
        <v>30.434782608695656</v>
      </c>
    </row>
    <row r="35" spans="1:8" x14ac:dyDescent="0.35">
      <c r="A35" s="4" t="s">
        <v>34</v>
      </c>
      <c r="B35" s="4" t="s">
        <v>12</v>
      </c>
      <c r="C35" s="4" t="s">
        <v>6</v>
      </c>
      <c r="D35" s="4">
        <v>34</v>
      </c>
      <c r="E35" s="4">
        <v>33</v>
      </c>
      <c r="F35" s="26">
        <f t="shared" si="3"/>
        <v>97.058823529411768</v>
      </c>
      <c r="G35" s="4">
        <v>17</v>
      </c>
      <c r="H35" s="26">
        <f t="shared" si="2"/>
        <v>50</v>
      </c>
    </row>
    <row r="36" spans="1:8" x14ac:dyDescent="0.35">
      <c r="A36" s="4" t="s">
        <v>34</v>
      </c>
      <c r="B36" s="4" t="s">
        <v>13</v>
      </c>
      <c r="C36" s="4" t="s">
        <v>6</v>
      </c>
      <c r="D36" s="4">
        <v>57</v>
      </c>
      <c r="E36" s="4">
        <v>55</v>
      </c>
      <c r="F36" s="26">
        <f t="shared" si="3"/>
        <v>96.491228070175438</v>
      </c>
      <c r="G36" s="4">
        <v>50</v>
      </c>
      <c r="H36" s="26">
        <f t="shared" si="2"/>
        <v>87.719298245614027</v>
      </c>
    </row>
    <row r="37" spans="1:8" x14ac:dyDescent="0.35">
      <c r="A37" s="4" t="s">
        <v>34</v>
      </c>
      <c r="B37" s="4" t="s">
        <v>14</v>
      </c>
      <c r="C37" s="4" t="s">
        <v>29</v>
      </c>
      <c r="D37" s="4">
        <v>440</v>
      </c>
      <c r="E37" s="4">
        <v>411</v>
      </c>
      <c r="F37" s="26">
        <f t="shared" si="3"/>
        <v>93.409090909090907</v>
      </c>
      <c r="G37" s="4">
        <v>261</v>
      </c>
      <c r="H37" s="26">
        <f t="shared" si="2"/>
        <v>59.318181818181813</v>
      </c>
    </row>
    <row r="38" spans="1:8" x14ac:dyDescent="0.35">
      <c r="A38" s="4" t="s">
        <v>34</v>
      </c>
      <c r="B38" s="4" t="s">
        <v>15</v>
      </c>
      <c r="C38" s="4" t="s">
        <v>28</v>
      </c>
      <c r="D38" s="4">
        <v>57</v>
      </c>
      <c r="E38" s="4">
        <v>56</v>
      </c>
      <c r="F38" s="26">
        <f t="shared" si="3"/>
        <v>98.245614035087712</v>
      </c>
      <c r="G38" s="4">
        <v>56</v>
      </c>
      <c r="H38" s="26">
        <f t="shared" si="2"/>
        <v>98.245614035087712</v>
      </c>
    </row>
    <row r="39" spans="1:8" x14ac:dyDescent="0.35">
      <c r="A39" s="4" t="s">
        <v>34</v>
      </c>
      <c r="B39" s="4" t="s">
        <v>16</v>
      </c>
      <c r="C39" s="4" t="s">
        <v>16</v>
      </c>
      <c r="D39" s="4">
        <v>105</v>
      </c>
      <c r="E39" s="4">
        <v>99</v>
      </c>
      <c r="F39" s="26">
        <f t="shared" si="3"/>
        <v>94.285714285714278</v>
      </c>
      <c r="G39" s="4">
        <v>51</v>
      </c>
      <c r="H39" s="26">
        <f t="shared" si="2"/>
        <v>48.571428571428569</v>
      </c>
    </row>
    <row r="40" spans="1:8" x14ac:dyDescent="0.35">
      <c r="A40" s="4" t="s">
        <v>34</v>
      </c>
      <c r="B40" s="4" t="s">
        <v>17</v>
      </c>
      <c r="C40" s="4" t="s">
        <v>30</v>
      </c>
      <c r="D40" s="4">
        <v>535</v>
      </c>
      <c r="E40" s="4">
        <v>518</v>
      </c>
      <c r="F40" s="26">
        <f t="shared" si="3"/>
        <v>96.822429906542055</v>
      </c>
      <c r="G40" s="4">
        <v>385</v>
      </c>
      <c r="H40" s="26">
        <f t="shared" si="2"/>
        <v>71.962616822429908</v>
      </c>
    </row>
    <row r="41" spans="1:8" x14ac:dyDescent="0.35">
      <c r="A41" s="4" t="s">
        <v>34</v>
      </c>
      <c r="B41" s="4" t="s">
        <v>18</v>
      </c>
      <c r="C41" s="4" t="s">
        <v>30</v>
      </c>
      <c r="D41" s="4">
        <v>56</v>
      </c>
      <c r="E41" s="4">
        <v>43</v>
      </c>
      <c r="F41" s="26">
        <f t="shared" si="3"/>
        <v>76.785714285714292</v>
      </c>
      <c r="G41" s="4">
        <v>34</v>
      </c>
      <c r="H41" s="26">
        <f t="shared" si="2"/>
        <v>60.714285714285708</v>
      </c>
    </row>
    <row r="42" spans="1:8" x14ac:dyDescent="0.35">
      <c r="A42" s="4" t="s">
        <v>34</v>
      </c>
      <c r="B42" s="4" t="s">
        <v>19</v>
      </c>
      <c r="C42" s="4" t="s">
        <v>30</v>
      </c>
      <c r="D42" s="4">
        <v>49</v>
      </c>
      <c r="E42" s="4">
        <v>49</v>
      </c>
      <c r="F42" s="26">
        <f t="shared" si="3"/>
        <v>100</v>
      </c>
      <c r="G42" s="4">
        <v>42</v>
      </c>
      <c r="H42" s="26">
        <f t="shared" si="2"/>
        <v>85.714285714285708</v>
      </c>
    </row>
    <row r="43" spans="1:8" x14ac:dyDescent="0.35">
      <c r="A43" s="4" t="s">
        <v>34</v>
      </c>
      <c r="B43" s="4" t="s">
        <v>20</v>
      </c>
      <c r="C43" s="4" t="s">
        <v>30</v>
      </c>
      <c r="D43" s="4">
        <v>44</v>
      </c>
      <c r="E43" s="4">
        <v>42</v>
      </c>
      <c r="F43" s="26">
        <f t="shared" si="3"/>
        <v>95.454545454545453</v>
      </c>
      <c r="G43" s="4">
        <v>25</v>
      </c>
      <c r="H43" s="26">
        <f t="shared" si="2"/>
        <v>56.81818181818182</v>
      </c>
    </row>
    <row r="44" spans="1:8" x14ac:dyDescent="0.35">
      <c r="A44" s="4" t="s">
        <v>34</v>
      </c>
      <c r="B44" s="4" t="s">
        <v>21</v>
      </c>
      <c r="C44" s="4" t="s">
        <v>30</v>
      </c>
      <c r="D44" s="4">
        <v>42</v>
      </c>
      <c r="E44" s="4">
        <v>39</v>
      </c>
      <c r="F44" s="26">
        <f t="shared" si="3"/>
        <v>92.857142857142861</v>
      </c>
      <c r="G44" s="4">
        <v>19</v>
      </c>
      <c r="H44" s="26">
        <f t="shared" si="2"/>
        <v>45.238095238095241</v>
      </c>
    </row>
    <row r="45" spans="1:8" x14ac:dyDescent="0.35">
      <c r="A45" s="4" t="s">
        <v>34</v>
      </c>
      <c r="B45" s="4" t="s">
        <v>22</v>
      </c>
      <c r="C45" s="4" t="s">
        <v>30</v>
      </c>
      <c r="D45" s="4">
        <v>32</v>
      </c>
      <c r="E45" s="4">
        <v>32</v>
      </c>
      <c r="F45" s="26">
        <f t="shared" si="3"/>
        <v>100</v>
      </c>
      <c r="G45" s="4">
        <v>27</v>
      </c>
      <c r="H45" s="26">
        <f t="shared" si="2"/>
        <v>84.375</v>
      </c>
    </row>
    <row r="46" spans="1:8" x14ac:dyDescent="0.35">
      <c r="A46" s="4" t="s">
        <v>35</v>
      </c>
      <c r="B46" s="4" t="s">
        <v>23</v>
      </c>
      <c r="C46" s="4" t="s">
        <v>31</v>
      </c>
      <c r="D46" s="4">
        <v>52</v>
      </c>
      <c r="E46" s="4">
        <v>52</v>
      </c>
      <c r="F46" s="26">
        <f t="shared" si="3"/>
        <v>100</v>
      </c>
      <c r="G46" s="4">
        <v>52</v>
      </c>
      <c r="H46" s="26">
        <f t="shared" si="2"/>
        <v>100</v>
      </c>
    </row>
    <row r="47" spans="1:8" x14ac:dyDescent="0.35">
      <c r="A47" s="4" t="s">
        <v>34</v>
      </c>
      <c r="B47" s="4" t="s">
        <v>24</v>
      </c>
      <c r="C47" s="4" t="s">
        <v>32</v>
      </c>
      <c r="D47" s="4">
        <v>55</v>
      </c>
      <c r="E47" s="4">
        <v>55</v>
      </c>
      <c r="F47" s="26">
        <f t="shared" si="3"/>
        <v>100</v>
      </c>
      <c r="G47" s="4">
        <v>42</v>
      </c>
      <c r="H47" s="26">
        <f t="shared" si="2"/>
        <v>76.363636363636374</v>
      </c>
    </row>
    <row r="48" spans="1:8" x14ac:dyDescent="0.35">
      <c r="A48" s="4" t="s">
        <v>35</v>
      </c>
      <c r="B48" s="4" t="s">
        <v>25</v>
      </c>
      <c r="C48" s="4" t="s">
        <v>25</v>
      </c>
      <c r="D48" s="4">
        <v>57</v>
      </c>
      <c r="E48" s="4">
        <v>57</v>
      </c>
      <c r="F48" s="26">
        <f t="shared" si="3"/>
        <v>100</v>
      </c>
      <c r="G48" s="4">
        <v>57</v>
      </c>
      <c r="H48" s="26">
        <f t="shared" si="2"/>
        <v>100</v>
      </c>
    </row>
    <row r="49" spans="1:8" x14ac:dyDescent="0.35">
      <c r="A49" s="4" t="s">
        <v>35</v>
      </c>
      <c r="B49" s="4" t="s">
        <v>26</v>
      </c>
      <c r="C49" s="4" t="s">
        <v>33</v>
      </c>
      <c r="D49" s="4">
        <v>27</v>
      </c>
      <c r="E49" s="4">
        <v>27</v>
      </c>
      <c r="F49" s="26">
        <f t="shared" si="3"/>
        <v>100</v>
      </c>
      <c r="G49" s="4">
        <v>27</v>
      </c>
      <c r="H49" s="26">
        <f t="shared" si="2"/>
        <v>100</v>
      </c>
    </row>
    <row r="50" spans="1:8" x14ac:dyDescent="0.35">
      <c r="A50" s="4" t="s">
        <v>35</v>
      </c>
      <c r="B50" s="4" t="s">
        <v>27</v>
      </c>
      <c r="C50" s="4" t="s">
        <v>33</v>
      </c>
      <c r="D50" s="4">
        <v>50</v>
      </c>
      <c r="E50" s="4">
        <v>50</v>
      </c>
      <c r="F50" s="26">
        <f t="shared" si="3"/>
        <v>100</v>
      </c>
      <c r="G50" s="4">
        <v>46</v>
      </c>
      <c r="H50" s="26">
        <f t="shared" si="2"/>
        <v>92</v>
      </c>
    </row>
    <row r="51" spans="1:8" x14ac:dyDescent="0.35">
      <c r="D51">
        <f>D30+D31+D32+D33+D34+D35+D36+D37+D38+D39+D40+D41+D42+D43+D44+D45+D46+D47+D48+D49+D50</f>
        <v>2317</v>
      </c>
      <c r="E51">
        <f xml:space="preserve"> E30+E31+E32+E33+E34+E35+E36+E37+E38+E39+E40+E41+E42+E43+E44+E45+E46+E47+E48+E49+E50</f>
        <v>2133</v>
      </c>
      <c r="G51">
        <f>SUM(G30:G50)</f>
        <v>1501</v>
      </c>
      <c r="H51" s="5">
        <f>G51/D51*100</f>
        <v>64.782045748813118</v>
      </c>
    </row>
    <row r="52" spans="1:8" s="11" customFormat="1" ht="15.5" x14ac:dyDescent="0.35">
      <c r="A52" s="8" t="s">
        <v>0</v>
      </c>
      <c r="B52" s="8"/>
      <c r="C52" s="8"/>
      <c r="D52" s="9"/>
      <c r="E52" s="9"/>
      <c r="F52" s="10"/>
    </row>
    <row r="53" spans="1:8" s="15" customFormat="1" ht="15.5" x14ac:dyDescent="0.35">
      <c r="A53" s="12"/>
      <c r="B53" s="13"/>
      <c r="C53" s="13"/>
      <c r="D53" s="13" t="s">
        <v>83</v>
      </c>
      <c r="E53" s="13"/>
      <c r="F53" s="14"/>
    </row>
    <row r="54" spans="1:8" ht="30" x14ac:dyDescent="0.35">
      <c r="A54" s="1" t="s">
        <v>1</v>
      </c>
      <c r="B54" s="28" t="s">
        <v>2</v>
      </c>
      <c r="C54" s="29" t="s">
        <v>3</v>
      </c>
      <c r="D54" s="28" t="s">
        <v>4</v>
      </c>
      <c r="E54" s="28" t="s">
        <v>5</v>
      </c>
      <c r="F54" s="22" t="s">
        <v>36</v>
      </c>
      <c r="G54" s="30" t="s">
        <v>101</v>
      </c>
      <c r="H54" s="30" t="s">
        <v>103</v>
      </c>
    </row>
    <row r="55" spans="1:8" x14ac:dyDescent="0.35">
      <c r="A55" s="4" t="s">
        <v>34</v>
      </c>
      <c r="B55" s="26" t="s">
        <v>42</v>
      </c>
      <c r="C55" s="26" t="s">
        <v>43</v>
      </c>
      <c r="D55" s="32">
        <v>51</v>
      </c>
      <c r="E55" s="32">
        <v>48</v>
      </c>
      <c r="F55" s="26">
        <v>94.12</v>
      </c>
      <c r="G55" s="32">
        <v>31</v>
      </c>
      <c r="H55" s="26">
        <f>G55/D55*100</f>
        <v>60.784313725490193</v>
      </c>
    </row>
    <row r="56" spans="1:8" x14ac:dyDescent="0.35">
      <c r="A56" s="4" t="s">
        <v>34</v>
      </c>
      <c r="B56" s="26" t="s">
        <v>44</v>
      </c>
      <c r="C56" s="26" t="s">
        <v>43</v>
      </c>
      <c r="D56" s="32">
        <v>34</v>
      </c>
      <c r="E56" s="32">
        <v>18</v>
      </c>
      <c r="F56" s="26">
        <v>52.94</v>
      </c>
      <c r="G56" s="32">
        <v>9</v>
      </c>
      <c r="H56" s="26">
        <f t="shared" ref="H56:H75" si="4">G56/D56*100</f>
        <v>26.47058823529412</v>
      </c>
    </row>
    <row r="57" spans="1:8" x14ac:dyDescent="0.35">
      <c r="A57" s="4" t="s">
        <v>34</v>
      </c>
      <c r="B57" s="26" t="s">
        <v>45</v>
      </c>
      <c r="C57" s="26" t="s">
        <v>43</v>
      </c>
      <c r="D57" s="32">
        <v>50</v>
      </c>
      <c r="E57" s="32">
        <v>45</v>
      </c>
      <c r="F57" s="26">
        <v>90</v>
      </c>
      <c r="G57" s="32">
        <v>9</v>
      </c>
      <c r="H57" s="26">
        <f t="shared" si="4"/>
        <v>18</v>
      </c>
    </row>
    <row r="58" spans="1:8" x14ac:dyDescent="0.35">
      <c r="A58" s="4" t="s">
        <v>34</v>
      </c>
      <c r="B58" s="26" t="s">
        <v>46</v>
      </c>
      <c r="C58" s="26" t="s">
        <v>43</v>
      </c>
      <c r="D58" s="32">
        <v>44</v>
      </c>
      <c r="E58" s="32">
        <v>32</v>
      </c>
      <c r="F58" s="26">
        <v>71.930000000000007</v>
      </c>
      <c r="G58" s="32">
        <v>9</v>
      </c>
      <c r="H58" s="26">
        <f t="shared" si="4"/>
        <v>20.454545454545457</v>
      </c>
    </row>
    <row r="59" spans="1:8" x14ac:dyDescent="0.35">
      <c r="A59" s="4" t="s">
        <v>34</v>
      </c>
      <c r="B59" s="26" t="s">
        <v>47</v>
      </c>
      <c r="C59" s="26" t="s">
        <v>43</v>
      </c>
      <c r="D59" s="32">
        <v>29</v>
      </c>
      <c r="E59" s="32">
        <v>21</v>
      </c>
      <c r="F59" s="26">
        <v>72.41</v>
      </c>
      <c r="G59" s="32">
        <v>9</v>
      </c>
      <c r="H59" s="26">
        <f t="shared" si="4"/>
        <v>31.03448275862069</v>
      </c>
    </row>
    <row r="60" spans="1:8" x14ac:dyDescent="0.35">
      <c r="A60" s="4" t="s">
        <v>34</v>
      </c>
      <c r="B60" s="26" t="s">
        <v>48</v>
      </c>
      <c r="C60" s="26" t="s">
        <v>43</v>
      </c>
      <c r="D60" s="32">
        <v>52</v>
      </c>
      <c r="E60" s="32">
        <v>36</v>
      </c>
      <c r="F60" s="26">
        <v>75</v>
      </c>
      <c r="G60" s="32">
        <v>29</v>
      </c>
      <c r="H60" s="26">
        <f t="shared" si="4"/>
        <v>55.769230769230774</v>
      </c>
    </row>
    <row r="61" spans="1:8" x14ac:dyDescent="0.35">
      <c r="A61" s="4" t="s">
        <v>34</v>
      </c>
      <c r="B61" s="26" t="s">
        <v>49</v>
      </c>
      <c r="C61" s="26" t="s">
        <v>43</v>
      </c>
      <c r="D61" s="32">
        <v>486</v>
      </c>
      <c r="E61" s="32">
        <v>320</v>
      </c>
      <c r="F61" s="26">
        <v>65.84</v>
      </c>
      <c r="G61" s="32">
        <v>136</v>
      </c>
      <c r="H61" s="26">
        <f t="shared" si="4"/>
        <v>27.983539094650205</v>
      </c>
    </row>
    <row r="62" spans="1:8" x14ac:dyDescent="0.35">
      <c r="A62" s="4" t="s">
        <v>34</v>
      </c>
      <c r="B62" s="26" t="s">
        <v>50</v>
      </c>
      <c r="C62" s="26" t="s">
        <v>51</v>
      </c>
      <c r="D62" s="32">
        <v>451</v>
      </c>
      <c r="E62" s="32">
        <v>351</v>
      </c>
      <c r="F62" s="26">
        <v>77.83</v>
      </c>
      <c r="G62" s="32">
        <v>238</v>
      </c>
      <c r="H62" s="26">
        <f t="shared" si="4"/>
        <v>52.771618625277164</v>
      </c>
    </row>
    <row r="63" spans="1:8" x14ac:dyDescent="0.35">
      <c r="A63" s="4" t="s">
        <v>34</v>
      </c>
      <c r="B63" s="26" t="s">
        <v>52</v>
      </c>
      <c r="C63" s="26" t="s">
        <v>51</v>
      </c>
      <c r="D63" s="32">
        <v>55</v>
      </c>
      <c r="E63" s="32">
        <v>52</v>
      </c>
      <c r="F63" s="26">
        <v>94.64</v>
      </c>
      <c r="G63" s="32">
        <v>49</v>
      </c>
      <c r="H63" s="26">
        <f t="shared" si="4"/>
        <v>89.090909090909093</v>
      </c>
    </row>
    <row r="64" spans="1:8" x14ac:dyDescent="0.35">
      <c r="A64" s="4" t="s">
        <v>34</v>
      </c>
      <c r="B64" s="26" t="s">
        <v>53</v>
      </c>
      <c r="C64" s="26" t="s">
        <v>53</v>
      </c>
      <c r="D64" s="32">
        <v>115</v>
      </c>
      <c r="E64" s="32">
        <v>90</v>
      </c>
      <c r="F64" s="26">
        <v>78.260000000000005</v>
      </c>
      <c r="G64" s="32">
        <v>55</v>
      </c>
      <c r="H64" s="26">
        <f t="shared" si="4"/>
        <v>47.826086956521742</v>
      </c>
    </row>
    <row r="65" spans="1:8" x14ac:dyDescent="0.35">
      <c r="A65" s="4" t="s">
        <v>34</v>
      </c>
      <c r="B65" s="26" t="s">
        <v>17</v>
      </c>
      <c r="C65" s="26" t="s">
        <v>54</v>
      </c>
      <c r="D65" s="32">
        <v>545</v>
      </c>
      <c r="E65" s="32">
        <v>416</v>
      </c>
      <c r="F65" s="26">
        <v>76.33</v>
      </c>
      <c r="G65" s="32">
        <v>257</v>
      </c>
      <c r="H65" s="26">
        <f t="shared" si="4"/>
        <v>47.155963302752298</v>
      </c>
    </row>
    <row r="66" spans="1:8" x14ac:dyDescent="0.35">
      <c r="A66" s="4" t="s">
        <v>34</v>
      </c>
      <c r="B66" s="26" t="s">
        <v>55</v>
      </c>
      <c r="C66" s="26" t="s">
        <v>54</v>
      </c>
      <c r="D66" s="32">
        <v>55</v>
      </c>
      <c r="E66" s="32">
        <v>36</v>
      </c>
      <c r="F66" s="26">
        <v>65.45</v>
      </c>
      <c r="G66" s="32">
        <v>12</v>
      </c>
      <c r="H66" s="26">
        <f t="shared" si="4"/>
        <v>21.818181818181817</v>
      </c>
    </row>
    <row r="67" spans="1:8" x14ac:dyDescent="0.35">
      <c r="A67" s="4" t="s">
        <v>34</v>
      </c>
      <c r="B67" s="26" t="s">
        <v>56</v>
      </c>
      <c r="C67" s="26" t="s">
        <v>54</v>
      </c>
      <c r="D67" s="32">
        <v>44</v>
      </c>
      <c r="E67" s="32">
        <v>36</v>
      </c>
      <c r="F67" s="26">
        <v>81.819999999999993</v>
      </c>
      <c r="G67" s="32">
        <v>26</v>
      </c>
      <c r="H67" s="26">
        <f t="shared" si="4"/>
        <v>59.090909090909093</v>
      </c>
    </row>
    <row r="68" spans="1:8" x14ac:dyDescent="0.35">
      <c r="A68" s="4" t="s">
        <v>34</v>
      </c>
      <c r="B68" s="26" t="s">
        <v>57</v>
      </c>
      <c r="C68" s="26" t="s">
        <v>54</v>
      </c>
      <c r="D68" s="32">
        <v>47</v>
      </c>
      <c r="E68" s="32">
        <v>45</v>
      </c>
      <c r="F68" s="26">
        <v>95.74</v>
      </c>
      <c r="G68" s="32">
        <v>35</v>
      </c>
      <c r="H68" s="26">
        <f t="shared" si="4"/>
        <v>74.468085106382972</v>
      </c>
    </row>
    <row r="69" spans="1:8" x14ac:dyDescent="0.35">
      <c r="A69" s="4" t="s">
        <v>34</v>
      </c>
      <c r="B69" s="26" t="s">
        <v>58</v>
      </c>
      <c r="C69" s="26" t="s">
        <v>54</v>
      </c>
      <c r="D69" s="32">
        <v>39</v>
      </c>
      <c r="E69" s="32">
        <v>28</v>
      </c>
      <c r="F69" s="26">
        <v>71.790000000000006</v>
      </c>
      <c r="G69" s="32">
        <v>18</v>
      </c>
      <c r="H69" s="26">
        <f t="shared" si="4"/>
        <v>46.153846153846153</v>
      </c>
    </row>
    <row r="70" spans="1:8" x14ac:dyDescent="0.35">
      <c r="A70" s="4" t="s">
        <v>34</v>
      </c>
      <c r="B70" s="26" t="s">
        <v>22</v>
      </c>
      <c r="C70" s="26" t="s">
        <v>54</v>
      </c>
      <c r="D70" s="32">
        <v>30</v>
      </c>
      <c r="E70" s="32">
        <v>26</v>
      </c>
      <c r="F70" s="26">
        <v>86.67</v>
      </c>
      <c r="G70" s="32">
        <v>24</v>
      </c>
      <c r="H70" s="26">
        <f t="shared" si="4"/>
        <v>80</v>
      </c>
    </row>
    <row r="71" spans="1:8" x14ac:dyDescent="0.35">
      <c r="A71" s="4" t="s">
        <v>35</v>
      </c>
      <c r="B71" s="26" t="s">
        <v>23</v>
      </c>
      <c r="C71" s="26" t="s">
        <v>59</v>
      </c>
      <c r="D71" s="32">
        <v>40</v>
      </c>
      <c r="E71" s="32">
        <v>38</v>
      </c>
      <c r="F71" s="26">
        <v>92.68</v>
      </c>
      <c r="G71" s="32">
        <v>36</v>
      </c>
      <c r="H71" s="26">
        <f t="shared" si="4"/>
        <v>90</v>
      </c>
    </row>
    <row r="72" spans="1:8" x14ac:dyDescent="0.35">
      <c r="A72" s="4" t="s">
        <v>34</v>
      </c>
      <c r="B72" s="26" t="s">
        <v>32</v>
      </c>
      <c r="C72" s="26" t="s">
        <v>32</v>
      </c>
      <c r="D72" s="32">
        <v>52</v>
      </c>
      <c r="E72" s="32">
        <v>50</v>
      </c>
      <c r="F72" s="26">
        <v>96.15</v>
      </c>
      <c r="G72" s="32">
        <v>38</v>
      </c>
      <c r="H72" s="26">
        <f t="shared" si="4"/>
        <v>73.076923076923066</v>
      </c>
    </row>
    <row r="73" spans="1:8" x14ac:dyDescent="0.35">
      <c r="A73" s="4" t="s">
        <v>35</v>
      </c>
      <c r="B73" s="26" t="s">
        <v>60</v>
      </c>
      <c r="C73" s="26" t="s">
        <v>61</v>
      </c>
      <c r="D73" s="32">
        <v>40</v>
      </c>
      <c r="E73" s="32">
        <v>37</v>
      </c>
      <c r="F73" s="26">
        <v>92.5</v>
      </c>
      <c r="G73" s="32">
        <v>35</v>
      </c>
      <c r="H73" s="26">
        <f t="shared" si="4"/>
        <v>87.5</v>
      </c>
    </row>
    <row r="74" spans="1:8" ht="15.75" customHeight="1" x14ac:dyDescent="0.35">
      <c r="A74" s="4" t="s">
        <v>35</v>
      </c>
      <c r="B74" s="26" t="s">
        <v>62</v>
      </c>
      <c r="C74" s="26" t="s">
        <v>63</v>
      </c>
      <c r="D74" s="32">
        <v>23</v>
      </c>
      <c r="E74" s="32">
        <v>23</v>
      </c>
      <c r="F74" s="26">
        <v>96.43</v>
      </c>
      <c r="G74" s="32">
        <v>8</v>
      </c>
      <c r="H74" s="26">
        <f t="shared" si="4"/>
        <v>34.782608695652172</v>
      </c>
    </row>
    <row r="75" spans="1:8" ht="15.75" customHeight="1" x14ac:dyDescent="0.35">
      <c r="A75" s="4" t="s">
        <v>35</v>
      </c>
      <c r="B75" s="26" t="s">
        <v>64</v>
      </c>
      <c r="C75" s="26" t="s">
        <v>63</v>
      </c>
      <c r="D75" s="32">
        <v>59</v>
      </c>
      <c r="E75" s="32">
        <v>40</v>
      </c>
      <c r="F75" s="26">
        <v>67.8</v>
      </c>
      <c r="G75" s="32">
        <v>27</v>
      </c>
      <c r="H75" s="26">
        <f t="shared" si="4"/>
        <v>45.762711864406782</v>
      </c>
    </row>
    <row r="76" spans="1:8" x14ac:dyDescent="0.35">
      <c r="D76">
        <f>SUM(D55:D75)</f>
        <v>2341</v>
      </c>
      <c r="E76" s="33">
        <f>SUM(E55:E75)</f>
        <v>1788</v>
      </c>
      <c r="G76">
        <f>SUM(G55:G75)</f>
        <v>1090</v>
      </c>
      <c r="H76">
        <f>G76/D76*100</f>
        <v>46.561298590346006</v>
      </c>
    </row>
    <row r="78" spans="1:8" s="11" customFormat="1" ht="15.5" x14ac:dyDescent="0.35">
      <c r="A78" s="8" t="s">
        <v>0</v>
      </c>
      <c r="B78" s="8"/>
      <c r="C78" s="8"/>
      <c r="D78" s="9"/>
      <c r="E78" s="9"/>
      <c r="F78" s="10"/>
    </row>
    <row r="79" spans="1:8" s="15" customFormat="1" ht="15.5" x14ac:dyDescent="0.35">
      <c r="A79" s="12"/>
      <c r="B79" s="13"/>
      <c r="C79" s="13"/>
      <c r="D79" s="13" t="s">
        <v>84</v>
      </c>
      <c r="E79" s="13"/>
      <c r="F79" s="14"/>
    </row>
    <row r="80" spans="1:8" ht="69" customHeight="1" x14ac:dyDescent="0.35">
      <c r="A80" s="1" t="s">
        <v>1</v>
      </c>
      <c r="B80" s="2" t="s">
        <v>2</v>
      </c>
      <c r="C80" s="1" t="s">
        <v>3</v>
      </c>
      <c r="D80" s="2" t="s">
        <v>4</v>
      </c>
      <c r="E80" s="2" t="s">
        <v>5</v>
      </c>
      <c r="F80" s="22" t="s">
        <v>36</v>
      </c>
      <c r="G80" s="23" t="s">
        <v>101</v>
      </c>
      <c r="H80" s="23" t="s">
        <v>103</v>
      </c>
    </row>
    <row r="81" spans="1:8" x14ac:dyDescent="0.35">
      <c r="A81" s="4" t="s">
        <v>34</v>
      </c>
      <c r="B81" s="4" t="s">
        <v>8</v>
      </c>
      <c r="C81" s="4" t="s">
        <v>43</v>
      </c>
      <c r="D81" s="4">
        <v>39</v>
      </c>
      <c r="E81" s="4">
        <v>30</v>
      </c>
      <c r="F81" s="4">
        <f t="shared" ref="F81:F103" si="5">ROUND(E81*100/D81,2)</f>
        <v>76.92</v>
      </c>
      <c r="G81" s="4">
        <v>19</v>
      </c>
      <c r="H81" s="26">
        <f>G81/D81*100</f>
        <v>48.717948717948715</v>
      </c>
    </row>
    <row r="82" spans="1:8" x14ac:dyDescent="0.35">
      <c r="A82" s="4" t="s">
        <v>34</v>
      </c>
      <c r="B82" s="4" t="s">
        <v>86</v>
      </c>
      <c r="C82" s="4" t="s">
        <v>43</v>
      </c>
      <c r="D82" s="4">
        <v>48</v>
      </c>
      <c r="E82" s="4">
        <v>30</v>
      </c>
      <c r="F82" s="4">
        <f t="shared" si="5"/>
        <v>62.5</v>
      </c>
      <c r="G82" s="4">
        <v>28</v>
      </c>
      <c r="H82" s="26">
        <f t="shared" ref="H82:H102" si="6">G82/D82*100</f>
        <v>58.333333333333336</v>
      </c>
    </row>
    <row r="83" spans="1:8" x14ac:dyDescent="0.35">
      <c r="A83" s="4" t="s">
        <v>34</v>
      </c>
      <c r="B83" s="4" t="s">
        <v>85</v>
      </c>
      <c r="C83" s="4" t="s">
        <v>43</v>
      </c>
      <c r="D83" s="4">
        <v>51</v>
      </c>
      <c r="E83" s="4">
        <v>30</v>
      </c>
      <c r="F83" s="4">
        <f t="shared" si="5"/>
        <v>58.82</v>
      </c>
      <c r="G83" s="4">
        <v>22</v>
      </c>
      <c r="H83" s="26">
        <f t="shared" si="6"/>
        <v>43.137254901960787</v>
      </c>
    </row>
    <row r="84" spans="1:8" x14ac:dyDescent="0.35">
      <c r="A84" s="4" t="s">
        <v>34</v>
      </c>
      <c r="B84" s="4" t="s">
        <v>9</v>
      </c>
      <c r="C84" s="4" t="s">
        <v>43</v>
      </c>
      <c r="D84" s="4">
        <v>42</v>
      </c>
      <c r="E84" s="4">
        <v>16</v>
      </c>
      <c r="F84" s="4">
        <f t="shared" si="5"/>
        <v>38.1</v>
      </c>
      <c r="G84" s="4">
        <v>16</v>
      </c>
      <c r="H84" s="26">
        <f t="shared" si="6"/>
        <v>38.095238095238095</v>
      </c>
    </row>
    <row r="85" spans="1:8" x14ac:dyDescent="0.35">
      <c r="A85" s="4" t="s">
        <v>34</v>
      </c>
      <c r="B85" s="4" t="s">
        <v>11</v>
      </c>
      <c r="C85" s="4" t="s">
        <v>43</v>
      </c>
      <c r="D85" s="4">
        <v>49</v>
      </c>
      <c r="E85" s="4">
        <v>17</v>
      </c>
      <c r="F85" s="4">
        <f t="shared" si="5"/>
        <v>34.69</v>
      </c>
      <c r="G85" s="4">
        <v>9</v>
      </c>
      <c r="H85" s="26">
        <f t="shared" si="6"/>
        <v>18.367346938775512</v>
      </c>
    </row>
    <row r="86" spans="1:8" x14ac:dyDescent="0.35">
      <c r="A86" s="4" t="s">
        <v>34</v>
      </c>
      <c r="B86" s="4" t="s">
        <v>87</v>
      </c>
      <c r="C86" s="4" t="s">
        <v>43</v>
      </c>
      <c r="D86" s="4">
        <v>500</v>
      </c>
      <c r="E86" s="4">
        <v>135</v>
      </c>
      <c r="F86" s="4">
        <f t="shared" si="5"/>
        <v>27</v>
      </c>
      <c r="G86" s="4">
        <v>83</v>
      </c>
      <c r="H86" s="26">
        <f t="shared" si="6"/>
        <v>16.600000000000001</v>
      </c>
    </row>
    <row r="87" spans="1:8" x14ac:dyDescent="0.35">
      <c r="A87" s="4" t="s">
        <v>34</v>
      </c>
      <c r="B87" s="4" t="s">
        <v>16</v>
      </c>
      <c r="C87" s="4" t="s">
        <v>53</v>
      </c>
      <c r="D87" s="4">
        <v>104</v>
      </c>
      <c r="E87" s="4">
        <v>48</v>
      </c>
      <c r="F87" s="4">
        <f t="shared" si="5"/>
        <v>46.15</v>
      </c>
      <c r="G87" s="4">
        <v>46</v>
      </c>
      <c r="H87" s="26">
        <f t="shared" si="6"/>
        <v>44.230769230769226</v>
      </c>
    </row>
    <row r="88" spans="1:8" x14ac:dyDescent="0.35">
      <c r="A88" s="4" t="s">
        <v>34</v>
      </c>
      <c r="B88" s="4" t="s">
        <v>15</v>
      </c>
      <c r="C88" s="4" t="s">
        <v>51</v>
      </c>
      <c r="D88" s="4">
        <v>64</v>
      </c>
      <c r="E88" s="4">
        <v>58</v>
      </c>
      <c r="F88" s="4">
        <f t="shared" si="5"/>
        <v>90.63</v>
      </c>
      <c r="G88" s="4">
        <v>54</v>
      </c>
      <c r="H88" s="26">
        <f t="shared" si="6"/>
        <v>84.375</v>
      </c>
    </row>
    <row r="89" spans="1:8" x14ac:dyDescent="0.35">
      <c r="A89" s="4" t="s">
        <v>34</v>
      </c>
      <c r="B89" s="4" t="s">
        <v>88</v>
      </c>
      <c r="C89" s="4" t="s">
        <v>71</v>
      </c>
      <c r="D89" s="4">
        <v>453</v>
      </c>
      <c r="E89" s="4">
        <v>297</v>
      </c>
      <c r="F89" s="4">
        <f t="shared" si="5"/>
        <v>65.56</v>
      </c>
      <c r="G89" s="4">
        <v>226</v>
      </c>
      <c r="H89" s="26">
        <f t="shared" si="6"/>
        <v>49.889624724061811</v>
      </c>
    </row>
    <row r="90" spans="1:8" x14ac:dyDescent="0.35">
      <c r="A90" s="4" t="s">
        <v>34</v>
      </c>
      <c r="B90" s="4" t="s">
        <v>89</v>
      </c>
      <c r="C90" s="4" t="s">
        <v>54</v>
      </c>
      <c r="D90" s="4">
        <v>58</v>
      </c>
      <c r="E90" s="4">
        <v>55</v>
      </c>
      <c r="F90" s="4">
        <f t="shared" si="5"/>
        <v>94.83</v>
      </c>
      <c r="G90" s="4">
        <v>42</v>
      </c>
      <c r="H90" s="26">
        <f t="shared" si="6"/>
        <v>72.41379310344827</v>
      </c>
    </row>
    <row r="91" spans="1:8" x14ac:dyDescent="0.35">
      <c r="A91" s="4" t="s">
        <v>34</v>
      </c>
      <c r="B91" s="4" t="s">
        <v>90</v>
      </c>
      <c r="C91" s="4" t="s">
        <v>54</v>
      </c>
      <c r="D91" s="4">
        <v>45</v>
      </c>
      <c r="E91" s="4">
        <v>42</v>
      </c>
      <c r="F91" s="4">
        <f t="shared" si="5"/>
        <v>93.33</v>
      </c>
      <c r="G91" s="4">
        <v>29</v>
      </c>
      <c r="H91" s="26">
        <f t="shared" si="6"/>
        <v>64.444444444444443</v>
      </c>
    </row>
    <row r="92" spans="1:8" x14ac:dyDescent="0.35">
      <c r="A92" s="4" t="s">
        <v>34</v>
      </c>
      <c r="B92" s="4" t="s">
        <v>91</v>
      </c>
      <c r="C92" s="4" t="s">
        <v>54</v>
      </c>
      <c r="D92" s="4">
        <v>43</v>
      </c>
      <c r="E92" s="4">
        <v>34</v>
      </c>
      <c r="F92" s="4">
        <f t="shared" si="5"/>
        <v>79.069999999999993</v>
      </c>
      <c r="G92" s="4">
        <v>33</v>
      </c>
      <c r="H92" s="26">
        <f t="shared" si="6"/>
        <v>76.744186046511629</v>
      </c>
    </row>
    <row r="93" spans="1:8" x14ac:dyDescent="0.35">
      <c r="A93" s="4" t="s">
        <v>34</v>
      </c>
      <c r="B93" s="4" t="s">
        <v>92</v>
      </c>
      <c r="C93" s="4" t="s">
        <v>54</v>
      </c>
      <c r="D93" s="4">
        <v>56</v>
      </c>
      <c r="E93" s="4">
        <v>41</v>
      </c>
      <c r="F93" s="4">
        <f t="shared" si="5"/>
        <v>73.209999999999994</v>
      </c>
      <c r="G93" s="4">
        <v>20</v>
      </c>
      <c r="H93" s="26">
        <f t="shared" si="6"/>
        <v>35.714285714285715</v>
      </c>
    </row>
    <row r="94" spans="1:8" x14ac:dyDescent="0.35">
      <c r="A94" s="4" t="s">
        <v>34</v>
      </c>
      <c r="B94" s="4" t="s">
        <v>93</v>
      </c>
      <c r="C94" s="4" t="s">
        <v>54</v>
      </c>
      <c r="D94" s="4">
        <v>528</v>
      </c>
      <c r="E94" s="4">
        <v>382</v>
      </c>
      <c r="F94" s="4">
        <f t="shared" si="5"/>
        <v>72.349999999999994</v>
      </c>
      <c r="G94" s="4">
        <v>301</v>
      </c>
      <c r="H94" s="26">
        <f t="shared" si="6"/>
        <v>57.007575757575758</v>
      </c>
    </row>
    <row r="95" spans="1:8" x14ac:dyDescent="0.35">
      <c r="A95" s="4" t="s">
        <v>34</v>
      </c>
      <c r="B95" s="4" t="s">
        <v>94</v>
      </c>
      <c r="C95" s="4" t="s">
        <v>54</v>
      </c>
      <c r="D95" s="4">
        <v>50</v>
      </c>
      <c r="E95" s="4">
        <v>34</v>
      </c>
      <c r="F95" s="4">
        <f t="shared" si="5"/>
        <v>68</v>
      </c>
      <c r="G95" s="4">
        <v>25</v>
      </c>
      <c r="H95" s="26">
        <f t="shared" si="6"/>
        <v>50</v>
      </c>
    </row>
    <row r="96" spans="1:8" x14ac:dyDescent="0.35">
      <c r="A96" s="4" t="s">
        <v>35</v>
      </c>
      <c r="B96" s="4" t="s">
        <v>27</v>
      </c>
      <c r="C96" s="4" t="s">
        <v>63</v>
      </c>
      <c r="D96" s="4">
        <v>54</v>
      </c>
      <c r="E96" s="4">
        <v>34</v>
      </c>
      <c r="F96" s="4">
        <f t="shared" si="5"/>
        <v>62.96</v>
      </c>
      <c r="G96" s="4">
        <v>27</v>
      </c>
      <c r="H96" s="26">
        <f t="shared" si="6"/>
        <v>50</v>
      </c>
    </row>
    <row r="97" spans="1:8" x14ac:dyDescent="0.35">
      <c r="A97" s="4" t="s">
        <v>35</v>
      </c>
      <c r="B97" s="4" t="s">
        <v>26</v>
      </c>
      <c r="C97" s="4" t="s">
        <v>63</v>
      </c>
      <c r="D97" s="4">
        <v>14</v>
      </c>
      <c r="E97" s="4">
        <v>5</v>
      </c>
      <c r="F97" s="4">
        <f t="shared" si="5"/>
        <v>35.71</v>
      </c>
      <c r="G97" s="4">
        <v>5</v>
      </c>
      <c r="H97" s="26">
        <f t="shared" si="6"/>
        <v>35.714285714285715</v>
      </c>
    </row>
    <row r="98" spans="1:8" x14ac:dyDescent="0.35">
      <c r="A98" s="4" t="s">
        <v>34</v>
      </c>
      <c r="B98" s="4" t="s">
        <v>24</v>
      </c>
      <c r="C98" s="4" t="s">
        <v>32</v>
      </c>
      <c r="D98" s="4">
        <v>50</v>
      </c>
      <c r="E98" s="4">
        <v>49</v>
      </c>
      <c r="F98" s="4">
        <f t="shared" si="5"/>
        <v>98</v>
      </c>
      <c r="G98" s="4">
        <v>37</v>
      </c>
      <c r="H98" s="26">
        <f t="shared" si="6"/>
        <v>74</v>
      </c>
    </row>
    <row r="99" spans="1:8" x14ac:dyDescent="0.35">
      <c r="A99" s="4" t="s">
        <v>35</v>
      </c>
      <c r="B99" s="4" t="s">
        <v>25</v>
      </c>
      <c r="C99" s="4" t="s">
        <v>61</v>
      </c>
      <c r="D99" s="4">
        <v>38</v>
      </c>
      <c r="E99" s="4">
        <v>36</v>
      </c>
      <c r="F99" s="4">
        <f t="shared" si="5"/>
        <v>94.74</v>
      </c>
      <c r="G99" s="4">
        <v>36</v>
      </c>
      <c r="H99" s="26">
        <f t="shared" si="6"/>
        <v>94.73684210526315</v>
      </c>
    </row>
    <row r="100" spans="1:8" x14ac:dyDescent="0.35">
      <c r="A100" s="4" t="s">
        <v>35</v>
      </c>
      <c r="B100" s="4" t="s">
        <v>95</v>
      </c>
      <c r="C100" s="4" t="s">
        <v>59</v>
      </c>
      <c r="D100" s="4">
        <v>35</v>
      </c>
      <c r="E100" s="4">
        <v>33</v>
      </c>
      <c r="F100" s="4">
        <f t="shared" si="5"/>
        <v>94.29</v>
      </c>
      <c r="G100" s="4">
        <v>29</v>
      </c>
      <c r="H100" s="26">
        <f t="shared" si="6"/>
        <v>82.857142857142861</v>
      </c>
    </row>
    <row r="101" spans="1:8" x14ac:dyDescent="0.35">
      <c r="A101" s="4" t="s">
        <v>34</v>
      </c>
      <c r="B101" s="4" t="s">
        <v>96</v>
      </c>
      <c r="C101" s="4" t="s">
        <v>6</v>
      </c>
      <c r="D101" s="4">
        <v>58</v>
      </c>
      <c r="E101" s="4">
        <v>28</v>
      </c>
      <c r="F101" s="4">
        <f t="shared" si="5"/>
        <v>48.28</v>
      </c>
      <c r="G101" s="4">
        <v>18</v>
      </c>
      <c r="H101" s="26">
        <f t="shared" si="6"/>
        <v>31.03448275862069</v>
      </c>
    </row>
    <row r="102" spans="1:8" x14ac:dyDescent="0.35">
      <c r="A102" s="20" t="s">
        <v>35</v>
      </c>
      <c r="B102" s="4" t="s">
        <v>100</v>
      </c>
      <c r="C102" s="4" t="s">
        <v>6</v>
      </c>
      <c r="D102" s="4">
        <v>18</v>
      </c>
      <c r="E102" s="4">
        <v>18</v>
      </c>
      <c r="F102" s="4">
        <f t="shared" si="5"/>
        <v>100</v>
      </c>
      <c r="G102" s="4">
        <v>17</v>
      </c>
      <c r="H102" s="26">
        <f t="shared" si="6"/>
        <v>94.444444444444443</v>
      </c>
    </row>
    <row r="103" spans="1:8" x14ac:dyDescent="0.35">
      <c r="D103">
        <f>SUM(D81:D102)</f>
        <v>2397</v>
      </c>
      <c r="E103">
        <f>SUM(E81:E102)</f>
        <v>1452</v>
      </c>
      <c r="F103" s="20">
        <f t="shared" si="5"/>
        <v>60.58</v>
      </c>
      <c r="G103">
        <f>SUM(G81:G102)</f>
        <v>1122</v>
      </c>
      <c r="H103">
        <f>G103/D103*100</f>
        <v>46.808510638297875</v>
      </c>
    </row>
    <row r="105" spans="1:8" s="15" customFormat="1" ht="15.5" x14ac:dyDescent="0.35">
      <c r="A105" s="12"/>
      <c r="B105" s="13"/>
      <c r="C105" s="13"/>
      <c r="D105" s="13" t="s">
        <v>97</v>
      </c>
      <c r="E105" s="13"/>
      <c r="F105" s="14"/>
    </row>
    <row r="106" spans="1:8" ht="30" x14ac:dyDescent="0.35">
      <c r="A106" s="31" t="s">
        <v>1</v>
      </c>
      <c r="B106" s="2" t="s">
        <v>2</v>
      </c>
      <c r="C106" s="1" t="s">
        <v>3</v>
      </c>
      <c r="D106" s="2" t="s">
        <v>4</v>
      </c>
      <c r="E106" s="2" t="s">
        <v>5</v>
      </c>
      <c r="F106" s="22" t="s">
        <v>36</v>
      </c>
      <c r="G106" s="27" t="s">
        <v>101</v>
      </c>
      <c r="H106" s="27" t="s">
        <v>103</v>
      </c>
    </row>
    <row r="107" spans="1:8" x14ac:dyDescent="0.35">
      <c r="A107" s="16" t="s">
        <v>34</v>
      </c>
      <c r="B107" s="4" t="s">
        <v>7</v>
      </c>
      <c r="C107" s="4" t="s">
        <v>6</v>
      </c>
      <c r="D107" s="4">
        <v>361</v>
      </c>
      <c r="E107" s="4">
        <v>198</v>
      </c>
      <c r="F107" s="26">
        <f>(E107/D107)*100</f>
        <v>54.847645429362878</v>
      </c>
      <c r="G107" s="4">
        <v>77</v>
      </c>
      <c r="H107" s="26">
        <f>G107/D107*100</f>
        <v>21.329639889196674</v>
      </c>
    </row>
    <row r="108" spans="1:8" x14ac:dyDescent="0.35">
      <c r="A108" s="16" t="s">
        <v>34</v>
      </c>
      <c r="B108" s="4" t="s">
        <v>8</v>
      </c>
      <c r="C108" s="4" t="s">
        <v>6</v>
      </c>
      <c r="D108" s="4">
        <v>44</v>
      </c>
      <c r="E108" s="4">
        <v>24</v>
      </c>
      <c r="F108" s="26">
        <f t="shared" ref="F108:F128" si="7">(E108/D108)*100</f>
        <v>54.54545454545454</v>
      </c>
      <c r="G108" s="4">
        <v>21</v>
      </c>
      <c r="H108" s="26">
        <f t="shared" ref="H108:H128" si="8">G108/D108*100</f>
        <v>47.727272727272727</v>
      </c>
    </row>
    <row r="109" spans="1:8" x14ac:dyDescent="0.35">
      <c r="A109" s="16" t="s">
        <v>34</v>
      </c>
      <c r="B109" s="4" t="s">
        <v>9</v>
      </c>
      <c r="C109" s="4" t="s">
        <v>6</v>
      </c>
      <c r="D109" s="4">
        <v>22</v>
      </c>
      <c r="E109" s="4">
        <v>17</v>
      </c>
      <c r="F109" s="26">
        <f t="shared" si="7"/>
        <v>77.272727272727266</v>
      </c>
      <c r="G109" s="4">
        <v>17</v>
      </c>
      <c r="H109" s="26">
        <f t="shared" si="8"/>
        <v>77.272727272727266</v>
      </c>
    </row>
    <row r="110" spans="1:8" x14ac:dyDescent="0.35">
      <c r="A110" s="16" t="s">
        <v>34</v>
      </c>
      <c r="B110" s="4" t="s">
        <v>10</v>
      </c>
      <c r="C110" s="4" t="s">
        <v>6</v>
      </c>
      <c r="D110" s="4">
        <v>46</v>
      </c>
      <c r="E110" s="4">
        <v>45</v>
      </c>
      <c r="F110" s="26">
        <f t="shared" si="7"/>
        <v>97.826086956521735</v>
      </c>
      <c r="G110" s="4">
        <v>25</v>
      </c>
      <c r="H110" s="26">
        <f t="shared" si="8"/>
        <v>54.347826086956516</v>
      </c>
    </row>
    <row r="111" spans="1:8" x14ac:dyDescent="0.35">
      <c r="A111" s="16" t="s">
        <v>34</v>
      </c>
      <c r="B111" s="4" t="s">
        <v>11</v>
      </c>
      <c r="C111" s="4" t="s">
        <v>6</v>
      </c>
      <c r="D111" s="4">
        <v>39</v>
      </c>
      <c r="E111" s="4">
        <v>29</v>
      </c>
      <c r="F111" s="26">
        <f t="shared" si="7"/>
        <v>74.358974358974365</v>
      </c>
      <c r="G111" s="4">
        <v>9</v>
      </c>
      <c r="H111" s="26">
        <f t="shared" si="8"/>
        <v>23.076923076923077</v>
      </c>
    </row>
    <row r="112" spans="1:8" x14ac:dyDescent="0.35">
      <c r="A112" s="16" t="s">
        <v>34</v>
      </c>
      <c r="B112" s="4" t="s">
        <v>12</v>
      </c>
      <c r="C112" s="4" t="s">
        <v>6</v>
      </c>
      <c r="D112" s="4">
        <v>51</v>
      </c>
      <c r="E112" s="4">
        <v>22</v>
      </c>
      <c r="F112" s="26">
        <f t="shared" si="7"/>
        <v>43.137254901960787</v>
      </c>
      <c r="G112" s="4">
        <v>18</v>
      </c>
      <c r="H112" s="26">
        <f t="shared" si="8"/>
        <v>35.294117647058826</v>
      </c>
    </row>
    <row r="113" spans="1:8" x14ac:dyDescent="0.35">
      <c r="A113" s="16" t="s">
        <v>34</v>
      </c>
      <c r="B113" s="4" t="s">
        <v>13</v>
      </c>
      <c r="C113" s="4" t="s">
        <v>6</v>
      </c>
      <c r="D113" s="4">
        <v>47</v>
      </c>
      <c r="E113" s="4">
        <v>29</v>
      </c>
      <c r="F113" s="26">
        <f t="shared" si="7"/>
        <v>61.702127659574465</v>
      </c>
      <c r="G113" s="4">
        <v>26</v>
      </c>
      <c r="H113" s="26">
        <f t="shared" si="8"/>
        <v>55.319148936170215</v>
      </c>
    </row>
    <row r="114" spans="1:8" x14ac:dyDescent="0.35">
      <c r="A114" s="16" t="s">
        <v>34</v>
      </c>
      <c r="B114" s="4" t="s">
        <v>14</v>
      </c>
      <c r="C114" s="4" t="s">
        <v>29</v>
      </c>
      <c r="D114" s="4">
        <v>496</v>
      </c>
      <c r="E114" s="4">
        <v>374</v>
      </c>
      <c r="F114" s="26">
        <f t="shared" si="7"/>
        <v>75.403225806451616</v>
      </c>
      <c r="G114" s="4">
        <v>264</v>
      </c>
      <c r="H114" s="26">
        <f t="shared" si="8"/>
        <v>53.225806451612897</v>
      </c>
    </row>
    <row r="115" spans="1:8" x14ac:dyDescent="0.35">
      <c r="A115" s="16" t="s">
        <v>34</v>
      </c>
      <c r="B115" s="4" t="s">
        <v>15</v>
      </c>
      <c r="C115" s="4" t="s">
        <v>28</v>
      </c>
      <c r="D115" s="4">
        <v>56</v>
      </c>
      <c r="E115" s="4">
        <v>55</v>
      </c>
      <c r="F115" s="26">
        <f t="shared" si="7"/>
        <v>98.214285714285708</v>
      </c>
      <c r="G115" s="4">
        <v>54</v>
      </c>
      <c r="H115" s="26">
        <f t="shared" si="8"/>
        <v>96.428571428571431</v>
      </c>
    </row>
    <row r="116" spans="1:8" x14ac:dyDescent="0.35">
      <c r="A116" s="16" t="s">
        <v>34</v>
      </c>
      <c r="B116" s="4" t="s">
        <v>16</v>
      </c>
      <c r="C116" s="4" t="s">
        <v>16</v>
      </c>
      <c r="D116" s="4">
        <v>101</v>
      </c>
      <c r="E116" s="4">
        <v>74</v>
      </c>
      <c r="F116" s="26">
        <f t="shared" si="7"/>
        <v>73.267326732673268</v>
      </c>
      <c r="G116" s="4">
        <v>35</v>
      </c>
      <c r="H116" s="26">
        <f t="shared" si="8"/>
        <v>34.653465346534652</v>
      </c>
    </row>
    <row r="117" spans="1:8" x14ac:dyDescent="0.35">
      <c r="A117" s="16" t="s">
        <v>34</v>
      </c>
      <c r="B117" s="4" t="s">
        <v>17</v>
      </c>
      <c r="C117" s="4" t="s">
        <v>30</v>
      </c>
      <c r="D117" s="4">
        <v>544</v>
      </c>
      <c r="E117" s="4">
        <v>433</v>
      </c>
      <c r="F117" s="26">
        <f t="shared" si="7"/>
        <v>79.595588235294116</v>
      </c>
      <c r="G117" s="4">
        <v>326</v>
      </c>
      <c r="H117" s="26">
        <f t="shared" si="8"/>
        <v>59.92647058823529</v>
      </c>
    </row>
    <row r="118" spans="1:8" x14ac:dyDescent="0.35">
      <c r="A118" s="16" t="s">
        <v>34</v>
      </c>
      <c r="B118" s="4" t="s">
        <v>18</v>
      </c>
      <c r="C118" s="4" t="s">
        <v>30</v>
      </c>
      <c r="D118" s="4">
        <v>43</v>
      </c>
      <c r="E118" s="4">
        <v>38</v>
      </c>
      <c r="F118" s="26">
        <f t="shared" si="7"/>
        <v>88.372093023255815</v>
      </c>
      <c r="G118" s="4">
        <v>26</v>
      </c>
      <c r="H118" s="26">
        <f t="shared" si="8"/>
        <v>60.465116279069761</v>
      </c>
    </row>
    <row r="119" spans="1:8" x14ac:dyDescent="0.35">
      <c r="A119" s="16" t="s">
        <v>34</v>
      </c>
      <c r="B119" s="4" t="s">
        <v>19</v>
      </c>
      <c r="C119" s="4" t="s">
        <v>30</v>
      </c>
      <c r="D119" s="4">
        <v>49</v>
      </c>
      <c r="E119" s="4">
        <v>45</v>
      </c>
      <c r="F119" s="26">
        <f t="shared" si="7"/>
        <v>91.83673469387756</v>
      </c>
      <c r="G119" s="4">
        <v>40</v>
      </c>
      <c r="H119" s="26">
        <f t="shared" si="8"/>
        <v>81.632653061224488</v>
      </c>
    </row>
    <row r="120" spans="1:8" x14ac:dyDescent="0.35">
      <c r="A120" s="16" t="s">
        <v>34</v>
      </c>
      <c r="B120" s="4" t="s">
        <v>20</v>
      </c>
      <c r="C120" s="4" t="s">
        <v>30</v>
      </c>
      <c r="D120" s="4">
        <v>51</v>
      </c>
      <c r="E120" s="4">
        <v>51</v>
      </c>
      <c r="F120" s="26">
        <f t="shared" si="7"/>
        <v>100</v>
      </c>
      <c r="G120" s="4">
        <v>18</v>
      </c>
      <c r="H120" s="26">
        <f t="shared" si="8"/>
        <v>35.294117647058826</v>
      </c>
    </row>
    <row r="121" spans="1:8" x14ac:dyDescent="0.35">
      <c r="A121" s="16" t="s">
        <v>34</v>
      </c>
      <c r="B121" s="4" t="s">
        <v>21</v>
      </c>
      <c r="C121" s="4" t="s">
        <v>30</v>
      </c>
      <c r="D121" s="4">
        <v>49</v>
      </c>
      <c r="E121" s="4">
        <v>46</v>
      </c>
      <c r="F121" s="26">
        <f t="shared" si="7"/>
        <v>93.877551020408163</v>
      </c>
      <c r="G121" s="4">
        <v>36</v>
      </c>
      <c r="H121" s="26">
        <f t="shared" si="8"/>
        <v>73.469387755102048</v>
      </c>
    </row>
    <row r="122" spans="1:8" x14ac:dyDescent="0.35">
      <c r="A122" s="16" t="s">
        <v>34</v>
      </c>
      <c r="B122" s="4" t="s">
        <v>22</v>
      </c>
      <c r="C122" s="4" t="s">
        <v>30</v>
      </c>
      <c r="D122" s="4">
        <v>18</v>
      </c>
      <c r="E122" s="4">
        <v>16</v>
      </c>
      <c r="F122" s="26">
        <f t="shared" si="7"/>
        <v>88.888888888888886</v>
      </c>
      <c r="G122" s="4">
        <v>9</v>
      </c>
      <c r="H122" s="26">
        <f t="shared" si="8"/>
        <v>50</v>
      </c>
    </row>
    <row r="123" spans="1:8" x14ac:dyDescent="0.35">
      <c r="A123" s="16" t="s">
        <v>35</v>
      </c>
      <c r="B123" s="4" t="s">
        <v>23</v>
      </c>
      <c r="C123" s="4" t="s">
        <v>31</v>
      </c>
      <c r="D123" s="4">
        <v>58</v>
      </c>
      <c r="E123" s="4">
        <v>57</v>
      </c>
      <c r="F123" s="26">
        <f t="shared" si="7"/>
        <v>98.275862068965509</v>
      </c>
      <c r="G123" s="4">
        <v>53</v>
      </c>
      <c r="H123" s="26">
        <f t="shared" si="8"/>
        <v>91.379310344827587</v>
      </c>
    </row>
    <row r="124" spans="1:8" x14ac:dyDescent="0.35">
      <c r="A124" s="16" t="s">
        <v>34</v>
      </c>
      <c r="B124" s="4" t="s">
        <v>24</v>
      </c>
      <c r="C124" s="4" t="s">
        <v>32</v>
      </c>
      <c r="D124" s="4">
        <v>48</v>
      </c>
      <c r="E124" s="4">
        <v>44</v>
      </c>
      <c r="F124" s="26">
        <f t="shared" si="7"/>
        <v>91.666666666666657</v>
      </c>
      <c r="G124" s="4">
        <v>44</v>
      </c>
      <c r="H124" s="26">
        <f t="shared" si="8"/>
        <v>91.666666666666657</v>
      </c>
    </row>
    <row r="125" spans="1:8" x14ac:dyDescent="0.35">
      <c r="A125" s="16" t="s">
        <v>35</v>
      </c>
      <c r="B125" s="4" t="s">
        <v>25</v>
      </c>
      <c r="C125" s="4" t="s">
        <v>25</v>
      </c>
      <c r="D125" s="4">
        <v>58</v>
      </c>
      <c r="E125" s="4">
        <v>51</v>
      </c>
      <c r="F125" s="26">
        <f t="shared" si="7"/>
        <v>87.931034482758619</v>
      </c>
      <c r="G125" s="4">
        <v>50</v>
      </c>
      <c r="H125" s="26">
        <f t="shared" si="8"/>
        <v>86.206896551724128</v>
      </c>
    </row>
    <row r="126" spans="1:8" x14ac:dyDescent="0.35">
      <c r="A126" s="16" t="s">
        <v>35</v>
      </c>
      <c r="B126" s="4" t="s">
        <v>26</v>
      </c>
      <c r="C126" s="4" t="s">
        <v>33</v>
      </c>
      <c r="D126" s="4">
        <v>29</v>
      </c>
      <c r="E126" s="4">
        <v>26</v>
      </c>
      <c r="F126" s="26">
        <f t="shared" si="7"/>
        <v>89.65517241379311</v>
      </c>
      <c r="G126" s="4">
        <v>22</v>
      </c>
      <c r="H126" s="26">
        <f t="shared" si="8"/>
        <v>75.862068965517238</v>
      </c>
    </row>
    <row r="127" spans="1:8" x14ac:dyDescent="0.35">
      <c r="A127" s="16" t="s">
        <v>35</v>
      </c>
      <c r="B127" s="4" t="s">
        <v>27</v>
      </c>
      <c r="C127" s="4" t="s">
        <v>33</v>
      </c>
      <c r="D127" s="4">
        <v>49</v>
      </c>
      <c r="E127" s="4">
        <v>37</v>
      </c>
      <c r="F127" s="26">
        <f t="shared" si="7"/>
        <v>75.510204081632651</v>
      </c>
      <c r="G127" s="4">
        <v>22</v>
      </c>
      <c r="H127" s="26">
        <f t="shared" si="8"/>
        <v>44.897959183673471</v>
      </c>
    </row>
    <row r="128" spans="1:8" x14ac:dyDescent="0.35">
      <c r="A128" t="s">
        <v>98</v>
      </c>
      <c r="B128" s="4" t="s">
        <v>99</v>
      </c>
      <c r="C128" s="4" t="s">
        <v>33</v>
      </c>
      <c r="D128" s="4">
        <v>20</v>
      </c>
      <c r="E128" s="4">
        <v>17</v>
      </c>
      <c r="F128" s="26">
        <f t="shared" si="7"/>
        <v>85</v>
      </c>
      <c r="G128" s="4">
        <v>16</v>
      </c>
      <c r="H128" s="26">
        <f t="shared" si="8"/>
        <v>80</v>
      </c>
    </row>
    <row r="129" spans="2:8" x14ac:dyDescent="0.35">
      <c r="B129" s="4"/>
      <c r="C129" s="4"/>
      <c r="D129" s="4">
        <f>SUM(D107:D128)</f>
        <v>2279</v>
      </c>
      <c r="E129" s="4">
        <f>SUM(E107:E128)</f>
        <v>1728</v>
      </c>
      <c r="F129" s="26"/>
      <c r="G129" s="4">
        <f>SUM(G107:G128)</f>
        <v>1208</v>
      </c>
      <c r="H129" s="26">
        <f>G129/D129*100</f>
        <v>53.005704256252741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2" sqref="A2:E22"/>
    </sheetView>
  </sheetViews>
  <sheetFormatPr defaultRowHeight="14.5" x14ac:dyDescent="0.35"/>
  <cols>
    <col min="1" max="1" width="25.6328125" customWidth="1"/>
  </cols>
  <sheetData>
    <row r="1" spans="1:7" x14ac:dyDescent="0.35">
      <c r="A1" t="s">
        <v>38</v>
      </c>
      <c r="B1" t="s">
        <v>39</v>
      </c>
      <c r="C1" t="s">
        <v>4</v>
      </c>
      <c r="D1" t="s">
        <v>40</v>
      </c>
      <c r="E1" s="17" t="s">
        <v>41</v>
      </c>
      <c r="G1" t="s">
        <v>81</v>
      </c>
    </row>
    <row r="2" spans="1:7" x14ac:dyDescent="0.35">
      <c r="A2" t="s">
        <v>42</v>
      </c>
      <c r="C2">
        <v>51</v>
      </c>
      <c r="D2">
        <v>48</v>
      </c>
      <c r="E2" s="5">
        <v>94.12</v>
      </c>
    </row>
    <row r="3" spans="1:7" x14ac:dyDescent="0.35">
      <c r="A3" t="s">
        <v>44</v>
      </c>
      <c r="B3" t="s">
        <v>43</v>
      </c>
      <c r="C3">
        <v>34</v>
      </c>
      <c r="D3">
        <v>18</v>
      </c>
      <c r="E3" s="5">
        <v>52.94</v>
      </c>
    </row>
    <row r="4" spans="1:7" x14ac:dyDescent="0.35">
      <c r="A4" t="s">
        <v>45</v>
      </c>
      <c r="B4" t="s">
        <v>43</v>
      </c>
      <c r="C4">
        <v>50</v>
      </c>
      <c r="D4">
        <v>45</v>
      </c>
      <c r="E4" s="5">
        <v>90</v>
      </c>
    </row>
    <row r="5" spans="1:7" x14ac:dyDescent="0.35">
      <c r="A5" t="s">
        <v>46</v>
      </c>
      <c r="B5" t="s">
        <v>43</v>
      </c>
      <c r="C5">
        <v>57</v>
      </c>
      <c r="D5">
        <v>41</v>
      </c>
      <c r="E5" s="5">
        <v>71.930000000000007</v>
      </c>
    </row>
    <row r="6" spans="1:7" x14ac:dyDescent="0.35">
      <c r="A6" t="s">
        <v>47</v>
      </c>
      <c r="B6" t="s">
        <v>43</v>
      </c>
      <c r="C6">
        <v>29</v>
      </c>
      <c r="D6">
        <v>21</v>
      </c>
      <c r="E6" s="5">
        <v>72.41</v>
      </c>
    </row>
    <row r="7" spans="1:7" x14ac:dyDescent="0.35">
      <c r="A7" t="s">
        <v>48</v>
      </c>
      <c r="B7" t="s">
        <v>43</v>
      </c>
      <c r="C7">
        <v>48</v>
      </c>
      <c r="D7">
        <v>36</v>
      </c>
      <c r="E7" s="5">
        <v>75</v>
      </c>
    </row>
    <row r="8" spans="1:7" x14ac:dyDescent="0.35">
      <c r="A8" t="s">
        <v>49</v>
      </c>
      <c r="B8" t="s">
        <v>43</v>
      </c>
      <c r="C8">
        <v>486</v>
      </c>
      <c r="D8">
        <v>320</v>
      </c>
      <c r="E8" s="5">
        <v>65.84</v>
      </c>
    </row>
    <row r="9" spans="1:7" x14ac:dyDescent="0.35">
      <c r="A9" t="s">
        <v>50</v>
      </c>
      <c r="B9" t="s">
        <v>51</v>
      </c>
      <c r="C9">
        <v>451</v>
      </c>
      <c r="D9">
        <v>351</v>
      </c>
      <c r="E9" s="5">
        <v>77.83</v>
      </c>
    </row>
    <row r="10" spans="1:7" x14ac:dyDescent="0.35">
      <c r="A10" t="s">
        <v>52</v>
      </c>
      <c r="B10" t="s">
        <v>51</v>
      </c>
      <c r="C10">
        <v>56</v>
      </c>
      <c r="D10">
        <v>53</v>
      </c>
      <c r="E10" s="5">
        <v>94.64</v>
      </c>
    </row>
    <row r="11" spans="1:7" x14ac:dyDescent="0.35">
      <c r="A11" t="s">
        <v>53</v>
      </c>
      <c r="B11" t="s">
        <v>53</v>
      </c>
      <c r="C11">
        <v>115</v>
      </c>
      <c r="D11">
        <v>90</v>
      </c>
      <c r="E11" s="5">
        <v>78.260000000000005</v>
      </c>
    </row>
    <row r="12" spans="1:7" x14ac:dyDescent="0.35">
      <c r="A12" t="s">
        <v>17</v>
      </c>
      <c r="B12" t="s">
        <v>54</v>
      </c>
      <c r="C12">
        <v>545</v>
      </c>
      <c r="D12">
        <v>416</v>
      </c>
      <c r="E12" s="5">
        <v>76.33</v>
      </c>
    </row>
    <row r="13" spans="1:7" x14ac:dyDescent="0.35">
      <c r="A13" t="s">
        <v>55</v>
      </c>
      <c r="B13" t="s">
        <v>54</v>
      </c>
      <c r="C13">
        <v>55</v>
      </c>
      <c r="D13">
        <v>36</v>
      </c>
      <c r="E13" s="5">
        <v>65.45</v>
      </c>
    </row>
    <row r="14" spans="1:7" x14ac:dyDescent="0.35">
      <c r="A14" t="s">
        <v>56</v>
      </c>
      <c r="B14" t="s">
        <v>54</v>
      </c>
      <c r="C14">
        <v>44</v>
      </c>
      <c r="D14">
        <v>36</v>
      </c>
      <c r="E14" s="5">
        <v>81.819999999999993</v>
      </c>
    </row>
    <row r="15" spans="1:7" x14ac:dyDescent="0.35">
      <c r="A15" t="s">
        <v>57</v>
      </c>
      <c r="B15" t="s">
        <v>54</v>
      </c>
      <c r="C15">
        <v>47</v>
      </c>
      <c r="D15">
        <v>45</v>
      </c>
      <c r="E15" s="5">
        <v>95.74</v>
      </c>
    </row>
    <row r="16" spans="1:7" x14ac:dyDescent="0.35">
      <c r="A16" t="s">
        <v>58</v>
      </c>
      <c r="B16" t="s">
        <v>54</v>
      </c>
      <c r="C16">
        <v>39</v>
      </c>
      <c r="D16">
        <v>28</v>
      </c>
      <c r="E16" s="5">
        <v>71.790000000000006</v>
      </c>
    </row>
    <row r="17" spans="1:5" x14ac:dyDescent="0.35">
      <c r="A17" t="s">
        <v>22</v>
      </c>
      <c r="B17" t="s">
        <v>54</v>
      </c>
      <c r="C17">
        <v>30</v>
      </c>
      <c r="D17">
        <v>26</v>
      </c>
      <c r="E17" s="5">
        <v>86.67</v>
      </c>
    </row>
    <row r="18" spans="1:5" x14ac:dyDescent="0.35">
      <c r="A18" t="s">
        <v>23</v>
      </c>
      <c r="B18" t="s">
        <v>59</v>
      </c>
      <c r="C18">
        <v>41</v>
      </c>
      <c r="D18">
        <v>38</v>
      </c>
      <c r="E18" s="5">
        <v>92.68</v>
      </c>
    </row>
    <row r="19" spans="1:5" x14ac:dyDescent="0.35">
      <c r="A19" t="s">
        <v>32</v>
      </c>
      <c r="B19" t="s">
        <v>32</v>
      </c>
      <c r="C19">
        <v>52</v>
      </c>
      <c r="D19">
        <v>50</v>
      </c>
      <c r="E19" s="5">
        <v>96.15</v>
      </c>
    </row>
    <row r="20" spans="1:5" x14ac:dyDescent="0.35">
      <c r="A20" t="s">
        <v>60</v>
      </c>
      <c r="B20" t="s">
        <v>61</v>
      </c>
      <c r="C20">
        <v>40</v>
      </c>
      <c r="D20">
        <v>37</v>
      </c>
      <c r="E20" s="5">
        <v>92.5</v>
      </c>
    </row>
    <row r="21" spans="1:5" x14ac:dyDescent="0.35">
      <c r="A21" t="s">
        <v>62</v>
      </c>
      <c r="B21" t="s">
        <v>63</v>
      </c>
      <c r="C21">
        <v>28</v>
      </c>
      <c r="D21">
        <v>27</v>
      </c>
      <c r="E21" s="5">
        <v>96.43</v>
      </c>
    </row>
    <row r="22" spans="1:5" x14ac:dyDescent="0.35">
      <c r="A22" t="s">
        <v>64</v>
      </c>
      <c r="B22" t="s">
        <v>63</v>
      </c>
      <c r="C22">
        <v>59</v>
      </c>
      <c r="D22">
        <v>40</v>
      </c>
      <c r="E22" s="5">
        <v>67.8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2" workbookViewId="0">
      <selection activeCell="A2" sqref="A2:A21"/>
    </sheetView>
  </sheetViews>
  <sheetFormatPr defaultRowHeight="14.5" x14ac:dyDescent="0.35"/>
  <cols>
    <col min="2" max="2" width="15.1796875" customWidth="1"/>
  </cols>
  <sheetData>
    <row r="1" spans="1:5" ht="126" x14ac:dyDescent="0.35">
      <c r="A1" s="18" t="s">
        <v>38</v>
      </c>
      <c r="B1" s="18" t="s">
        <v>39</v>
      </c>
      <c r="C1" s="18" t="s">
        <v>4</v>
      </c>
      <c r="D1" s="18" t="s">
        <v>40</v>
      </c>
      <c r="E1" s="18" t="s">
        <v>41</v>
      </c>
    </row>
    <row r="2" spans="1:5" ht="18.5" x14ac:dyDescent="0.45">
      <c r="A2" s="19" t="s">
        <v>65</v>
      </c>
      <c r="B2" s="19" t="s">
        <v>43</v>
      </c>
      <c r="C2" s="19">
        <v>39</v>
      </c>
      <c r="D2" s="19">
        <v>30</v>
      </c>
      <c r="E2" s="19">
        <f t="shared" ref="E2:E21" si="0">ROUND(D2*100/C2,2)</f>
        <v>76.92</v>
      </c>
    </row>
    <row r="3" spans="1:5" ht="18.5" x14ac:dyDescent="0.45">
      <c r="A3" s="19" t="s">
        <v>66</v>
      </c>
      <c r="B3" s="19" t="s">
        <v>43</v>
      </c>
      <c r="C3" s="19">
        <v>45</v>
      </c>
      <c r="D3" s="19">
        <v>30</v>
      </c>
      <c r="E3" s="19">
        <f t="shared" si="0"/>
        <v>66.67</v>
      </c>
    </row>
    <row r="4" spans="1:5" ht="18.5" x14ac:dyDescent="0.45">
      <c r="A4" s="19" t="s">
        <v>67</v>
      </c>
      <c r="B4" s="19" t="s">
        <v>43</v>
      </c>
      <c r="C4" s="19">
        <v>50</v>
      </c>
      <c r="D4" s="19">
        <v>29</v>
      </c>
      <c r="E4" s="19">
        <f t="shared" si="0"/>
        <v>58</v>
      </c>
    </row>
    <row r="5" spans="1:5" ht="18.5" x14ac:dyDescent="0.45">
      <c r="A5" s="19" t="s">
        <v>68</v>
      </c>
      <c r="B5" s="19" t="s">
        <v>43</v>
      </c>
      <c r="C5" s="19">
        <v>41</v>
      </c>
      <c r="D5" s="19">
        <v>16</v>
      </c>
      <c r="E5" s="19">
        <f t="shared" si="0"/>
        <v>39.020000000000003</v>
      </c>
    </row>
    <row r="6" spans="1:5" ht="18.5" x14ac:dyDescent="0.45">
      <c r="A6" s="19" t="s">
        <v>69</v>
      </c>
      <c r="B6" s="19" t="s">
        <v>43</v>
      </c>
      <c r="C6" s="19">
        <v>48</v>
      </c>
      <c r="D6" s="19">
        <v>17</v>
      </c>
      <c r="E6" s="19">
        <f t="shared" si="0"/>
        <v>35.42</v>
      </c>
    </row>
    <row r="7" spans="1:5" ht="18.5" x14ac:dyDescent="0.45">
      <c r="A7" s="19" t="s">
        <v>43</v>
      </c>
      <c r="B7" s="19" t="s">
        <v>43</v>
      </c>
      <c r="C7" s="19">
        <v>559</v>
      </c>
      <c r="D7" s="19">
        <v>162</v>
      </c>
      <c r="E7" s="19">
        <f t="shared" si="0"/>
        <v>28.98</v>
      </c>
    </row>
    <row r="8" spans="1:5" ht="18.5" x14ac:dyDescent="0.45">
      <c r="A8" s="19" t="s">
        <v>53</v>
      </c>
      <c r="B8" s="19" t="s">
        <v>53</v>
      </c>
      <c r="C8" s="19">
        <v>104</v>
      </c>
      <c r="D8" s="19">
        <v>48</v>
      </c>
      <c r="E8" s="19">
        <f t="shared" si="0"/>
        <v>46.15</v>
      </c>
    </row>
    <row r="9" spans="1:5" ht="18.5" x14ac:dyDescent="0.45">
      <c r="A9" s="19" t="s">
        <v>70</v>
      </c>
      <c r="B9" s="19" t="s">
        <v>51</v>
      </c>
      <c r="C9" s="19">
        <v>64</v>
      </c>
      <c r="D9" s="19">
        <v>58</v>
      </c>
      <c r="E9" s="19">
        <f t="shared" si="0"/>
        <v>90.63</v>
      </c>
    </row>
    <row r="10" spans="1:5" ht="18.5" x14ac:dyDescent="0.45">
      <c r="A10" s="19" t="s">
        <v>29</v>
      </c>
      <c r="B10" s="19" t="s">
        <v>71</v>
      </c>
      <c r="C10" s="19">
        <v>509</v>
      </c>
      <c r="D10" s="19">
        <v>346</v>
      </c>
      <c r="E10" s="19">
        <f t="shared" si="0"/>
        <v>67.98</v>
      </c>
    </row>
    <row r="11" spans="1:5" ht="18.5" x14ac:dyDescent="0.45">
      <c r="A11" s="19" t="s">
        <v>72</v>
      </c>
      <c r="B11" s="19" t="s">
        <v>54</v>
      </c>
      <c r="C11" s="19">
        <v>57</v>
      </c>
      <c r="D11" s="19">
        <v>54</v>
      </c>
      <c r="E11" s="19">
        <f t="shared" si="0"/>
        <v>94.74</v>
      </c>
    </row>
    <row r="12" spans="1:5" ht="18.5" x14ac:dyDescent="0.45">
      <c r="A12" s="19" t="s">
        <v>73</v>
      </c>
      <c r="B12" s="19" t="s">
        <v>54</v>
      </c>
      <c r="C12" s="19">
        <v>45</v>
      </c>
      <c r="D12" s="19">
        <v>42</v>
      </c>
      <c r="E12" s="19">
        <f t="shared" si="0"/>
        <v>93.33</v>
      </c>
    </row>
    <row r="13" spans="1:5" ht="18.5" x14ac:dyDescent="0.45">
      <c r="A13" s="19" t="s">
        <v>74</v>
      </c>
      <c r="B13" s="19" t="s">
        <v>54</v>
      </c>
      <c r="C13" s="19">
        <v>23</v>
      </c>
      <c r="D13" s="19">
        <v>18</v>
      </c>
      <c r="E13" s="19">
        <f t="shared" si="0"/>
        <v>78.260000000000005</v>
      </c>
    </row>
    <row r="14" spans="1:5" ht="18.5" x14ac:dyDescent="0.45">
      <c r="A14" s="19" t="s">
        <v>75</v>
      </c>
      <c r="B14" s="19" t="s">
        <v>54</v>
      </c>
      <c r="C14" s="19">
        <v>56</v>
      </c>
      <c r="D14" s="19">
        <v>41</v>
      </c>
      <c r="E14" s="19">
        <f t="shared" si="0"/>
        <v>73.209999999999994</v>
      </c>
    </row>
    <row r="15" spans="1:5" ht="18.5" x14ac:dyDescent="0.45">
      <c r="A15" s="19" t="s">
        <v>54</v>
      </c>
      <c r="B15" s="19" t="s">
        <v>54</v>
      </c>
      <c r="C15" s="19">
        <v>540</v>
      </c>
      <c r="D15" s="19">
        <v>393</v>
      </c>
      <c r="E15" s="19">
        <f t="shared" si="0"/>
        <v>72.78</v>
      </c>
    </row>
    <row r="16" spans="1:5" ht="18.5" x14ac:dyDescent="0.45">
      <c r="A16" s="19" t="s">
        <v>76</v>
      </c>
      <c r="B16" s="19" t="s">
        <v>54</v>
      </c>
      <c r="C16" s="19">
        <v>50</v>
      </c>
      <c r="D16" s="19">
        <v>34</v>
      </c>
      <c r="E16" s="19">
        <f t="shared" si="0"/>
        <v>68</v>
      </c>
    </row>
    <row r="17" spans="1:5" ht="18.5" x14ac:dyDescent="0.45">
      <c r="A17" s="19" t="s">
        <v>77</v>
      </c>
      <c r="B17" s="19" t="s">
        <v>63</v>
      </c>
      <c r="C17" s="19">
        <v>54</v>
      </c>
      <c r="D17" s="19">
        <v>34</v>
      </c>
      <c r="E17" s="19">
        <f t="shared" si="0"/>
        <v>62.96</v>
      </c>
    </row>
    <row r="18" spans="1:5" ht="18.5" x14ac:dyDescent="0.45">
      <c r="A18" s="19" t="s">
        <v>78</v>
      </c>
      <c r="B18" s="19" t="s">
        <v>63</v>
      </c>
      <c r="C18" s="19">
        <v>14</v>
      </c>
      <c r="D18" s="19">
        <v>5</v>
      </c>
      <c r="E18" s="19">
        <f t="shared" si="0"/>
        <v>35.71</v>
      </c>
    </row>
    <row r="19" spans="1:5" ht="18.5" x14ac:dyDescent="0.45">
      <c r="A19" s="19" t="s">
        <v>32</v>
      </c>
      <c r="B19" s="19" t="s">
        <v>32</v>
      </c>
      <c r="C19" s="19">
        <v>50</v>
      </c>
      <c r="D19" s="19">
        <v>50</v>
      </c>
      <c r="E19" s="19">
        <f t="shared" si="0"/>
        <v>100</v>
      </c>
    </row>
    <row r="20" spans="1:5" ht="18.5" x14ac:dyDescent="0.45">
      <c r="A20" s="19" t="s">
        <v>79</v>
      </c>
      <c r="B20" s="19" t="s">
        <v>61</v>
      </c>
      <c r="C20" s="19">
        <v>38</v>
      </c>
      <c r="D20" s="19">
        <v>36</v>
      </c>
      <c r="E20" s="19">
        <f t="shared" si="0"/>
        <v>94.74</v>
      </c>
    </row>
    <row r="21" spans="1:5" ht="18.5" x14ac:dyDescent="0.45">
      <c r="A21" s="19" t="s">
        <v>80</v>
      </c>
      <c r="B21" s="19" t="s">
        <v>59</v>
      </c>
      <c r="C21" s="19">
        <v>32</v>
      </c>
      <c r="D21" s="19">
        <v>30</v>
      </c>
      <c r="E21" s="19">
        <f t="shared" si="0"/>
        <v>93.75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KOMAL</cp:lastModifiedBy>
  <dcterms:created xsi:type="dcterms:W3CDTF">2021-07-02T09:34:40Z</dcterms:created>
  <dcterms:modified xsi:type="dcterms:W3CDTF">2023-03-23T03:07:27Z</dcterms:modified>
</cp:coreProperties>
</file>